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saku Kono\Desktop\Corporate strategy\IPC\Strategy\training\申込用紙\"/>
    </mc:Choice>
  </mc:AlternateContent>
  <xr:revisionPtr revIDLastSave="0" documentId="13_ncr:1_{C240121D-3BD6-4BA7-9DC0-3C07FE914B35}" xr6:coauthVersionLast="45" xr6:coauthVersionMax="45" xr10:uidLastSave="{00000000-0000-0000-0000-000000000000}"/>
  <bookViews>
    <workbookView xWindow="28680" yWindow="-120" windowWidth="29040" windowHeight="16440" tabRatio="773" xr2:uid="{00000000-000D-0000-FFFF-FFFF00000000}"/>
  </bookViews>
  <sheets>
    <sheet name="申込書記入例" sheetId="16" r:id="rId1"/>
    <sheet name="申込書(会員用)_新規・チャレンジ" sheetId="8" r:id="rId2"/>
    <sheet name="価格表" sheetId="11" r:id="rId3"/>
    <sheet name="申込書_記入例" sheetId="9" state="hidden" r:id="rId4"/>
    <sheet name="JJSTC事務局" sheetId="6" state="hidden" r:id="rId5"/>
  </sheets>
  <externalReferences>
    <externalReference r:id="rId6"/>
  </externalReferences>
  <definedNames>
    <definedName name="_xlnm.Print_Area" localSheetId="3">申込書_記入例!$B$2:$J$48</definedName>
    <definedName name="_xlnm.Print_Titles" localSheetId="1">'申込書(会員用)_新規・チャレンジ'!$10:$10</definedName>
    <definedName name="_xlnm.Print_Titles" localSheetId="3">申込書_記入例!$9:$9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8" l="1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5" i="8"/>
  <c r="L16" i="8"/>
  <c r="U37" i="16" l="1"/>
  <c r="U22" i="16" l="1"/>
  <c r="U26" i="16"/>
  <c r="U30" i="16"/>
  <c r="U34" i="16"/>
  <c r="U18" i="16"/>
  <c r="U19" i="16"/>
  <c r="U23" i="16"/>
  <c r="U27" i="16"/>
  <c r="U31" i="16"/>
  <c r="U35" i="16"/>
  <c r="U17" i="16"/>
  <c r="U16" i="16"/>
  <c r="U20" i="16"/>
  <c r="U21" i="16"/>
  <c r="U24" i="16"/>
  <c r="U25" i="16"/>
  <c r="U28" i="16"/>
  <c r="U29" i="16"/>
  <c r="U32" i="16"/>
  <c r="U33" i="16"/>
  <c r="U15" i="16"/>
  <c r="T15" i="8"/>
  <c r="R15" i="8"/>
  <c r="T17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16" i="8"/>
  <c r="R17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16" i="8"/>
  <c r="P17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16" i="8"/>
  <c r="N17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16" i="8"/>
  <c r="U36" i="16" l="1"/>
  <c r="U38" i="16" s="1"/>
  <c r="U15" i="8"/>
  <c r="U31" i="8" l="1"/>
  <c r="U27" i="8"/>
  <c r="U35" i="8"/>
  <c r="U23" i="8"/>
  <c r="U34" i="8"/>
  <c r="U30" i="8"/>
  <c r="U26" i="8"/>
  <c r="U22" i="8"/>
  <c r="U33" i="8"/>
  <c r="U29" i="8"/>
  <c r="U25" i="8"/>
  <c r="U21" i="8"/>
  <c r="U32" i="8"/>
  <c r="U28" i="8"/>
  <c r="U24" i="8"/>
  <c r="U20" i="8"/>
  <c r="U17" i="8"/>
  <c r="U16" i="8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34" i="9" s="1"/>
  <c r="U36" i="8" l="1"/>
  <c r="U37" i="8" s="1"/>
  <c r="U38" i="8" l="1"/>
</calcChain>
</file>

<file path=xl/sharedStrings.xml><?xml version="1.0" encoding="utf-8"?>
<sst xmlns="http://schemas.openxmlformats.org/spreadsheetml/2006/main" count="511" uniqueCount="299">
  <si>
    <t>＜注意事項＞</t>
    <rPh sb="1" eb="3">
      <t>チュウイ</t>
    </rPh>
    <rPh sb="3" eb="5">
      <t>ジコウ</t>
    </rPh>
    <phoneticPr fontId="1"/>
  </si>
  <si>
    <t>氏</t>
    <rPh sb="0" eb="1">
      <t>シ</t>
    </rPh>
    <phoneticPr fontId="1"/>
  </si>
  <si>
    <t>■団体受検申込書の送付先</t>
    <rPh sb="1" eb="3">
      <t>ダンタイ</t>
    </rPh>
    <rPh sb="3" eb="5">
      <t>ジュケン</t>
    </rPh>
    <rPh sb="5" eb="8">
      <t>モウシコミショ</t>
    </rPh>
    <rPh sb="9" eb="12">
      <t>ソウフサキ</t>
    </rPh>
    <phoneticPr fontId="1"/>
  </si>
  <si>
    <t>メールアドレス：</t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</si>
  <si>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</si>
  <si>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</si>
  <si>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</si>
  <si>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三菱東京UFJ銀行（0005）虎ノ門支店（041）</t>
    <phoneticPr fontId="1"/>
  </si>
  <si>
    <t>（普）０１６５２６３</t>
    <phoneticPr fontId="1"/>
  </si>
  <si>
    <t>株式会社ジェイ．ジェイ．エス　テスト事務局口</t>
    <phoneticPr fontId="1"/>
  </si>
  <si>
    <t>（カナ）</t>
    <phoneticPr fontId="1"/>
  </si>
  <si>
    <t>カ）ジエイ．ジエイ．エス　テストジムキヨクグチ</t>
    <phoneticPr fontId="1"/>
  </si>
  <si>
    <t>電話番号：</t>
    <rPh sb="0" eb="2">
      <t>デンワ</t>
    </rPh>
    <rPh sb="2" eb="4">
      <t>バンゴウ</t>
    </rPh>
    <phoneticPr fontId="1"/>
  </si>
  <si>
    <t>0120-046-336</t>
    <phoneticPr fontId="1"/>
  </si>
  <si>
    <t>申込日</t>
    <rPh sb="0" eb="2">
      <t>モウシコミ</t>
    </rPh>
    <rPh sb="2" eb="3">
      <t>ビ</t>
    </rPh>
    <phoneticPr fontId="1"/>
  </si>
  <si>
    <t>■振込先</t>
    <rPh sb="1" eb="4">
      <t>フリコミサキ</t>
    </rPh>
    <phoneticPr fontId="1"/>
  </si>
  <si>
    <t>受検チケット番号</t>
    <rPh sb="0" eb="2">
      <t>ジュケン</t>
    </rPh>
    <rPh sb="6" eb="8">
      <t>バンゴウ</t>
    </rPh>
    <phoneticPr fontId="3"/>
  </si>
  <si>
    <t>パスワード</t>
    <phoneticPr fontId="3"/>
  </si>
  <si>
    <t>NO</t>
    <phoneticPr fontId="1"/>
  </si>
  <si>
    <t>ご請求・お支払金額合計</t>
    <rPh sb="1" eb="3">
      <t>セイキュウ</t>
    </rPh>
    <rPh sb="5" eb="7">
      <t>シハライ</t>
    </rPh>
    <rPh sb="7" eb="9">
      <t>キンガク</t>
    </rPh>
    <rPh sb="9" eb="11">
      <t>ゴウケイ</t>
    </rPh>
    <phoneticPr fontId="1"/>
  </si>
  <si>
    <t>価格</t>
    <rPh sb="0" eb="2">
      <t>カカク</t>
    </rPh>
    <phoneticPr fontId="3"/>
  </si>
  <si>
    <t>企業名(英語)</t>
    <rPh sb="0" eb="2">
      <t>キギョウ</t>
    </rPh>
    <rPh sb="2" eb="3">
      <t>メイ</t>
    </rPh>
    <rPh sb="4" eb="6">
      <t>エイゴ</t>
    </rPh>
    <phoneticPr fontId="1"/>
  </si>
  <si>
    <t>住所(英語)</t>
    <rPh sb="0" eb="2">
      <t>ジュウショ</t>
    </rPh>
    <rPh sb="3" eb="5">
      <t>エイゴ</t>
    </rPh>
    <phoneticPr fontId="13"/>
  </si>
  <si>
    <t>名</t>
    <rPh sb="0" eb="1">
      <t>メイ</t>
    </rPh>
    <phoneticPr fontId="3"/>
  </si>
  <si>
    <t>山田</t>
    <rPh sb="0" eb="2">
      <t>ヤマダ</t>
    </rPh>
    <phoneticPr fontId="13"/>
  </si>
  <si>
    <t>太郎</t>
    <rPh sb="0" eb="2">
      <t>タロウ</t>
    </rPh>
    <phoneticPr fontId="13"/>
  </si>
  <si>
    <t>YAMADA</t>
    <phoneticPr fontId="13"/>
  </si>
  <si>
    <t>名</t>
    <rPh sb="0" eb="1">
      <t>メイ</t>
    </rPh>
    <phoneticPr fontId="13"/>
  </si>
  <si>
    <t>TAROU</t>
    <phoneticPr fontId="13"/>
  </si>
  <si>
    <t>ヤマダタロウ</t>
    <phoneticPr fontId="13"/>
  </si>
  <si>
    <t>メールアドレス②</t>
    <phoneticPr fontId="13"/>
  </si>
  <si>
    <t>※企業名(日本語)</t>
    <rPh sb="1" eb="3">
      <t>キギョウ</t>
    </rPh>
    <rPh sb="3" eb="4">
      <t>メイ</t>
    </rPh>
    <rPh sb="5" eb="8">
      <t>ニホンゴ</t>
    </rPh>
    <phoneticPr fontId="1"/>
  </si>
  <si>
    <t>※住所(日本語)</t>
    <rPh sb="1" eb="3">
      <t>ジュウショ</t>
    </rPh>
    <rPh sb="4" eb="6">
      <t>ニホン</t>
    </rPh>
    <rPh sb="6" eb="7">
      <t>ゴ</t>
    </rPh>
    <phoneticPr fontId="13"/>
  </si>
  <si>
    <t>※連絡先・メールアドレス</t>
    <rPh sb="1" eb="4">
      <t>レンラクサキ</t>
    </rPh>
    <phoneticPr fontId="13"/>
  </si>
  <si>
    <t>※漢字</t>
    <rPh sb="1" eb="3">
      <t>カンジ</t>
    </rPh>
    <phoneticPr fontId="1"/>
  </si>
  <si>
    <t>※ローマ字</t>
    <rPh sb="4" eb="5">
      <t>ジ</t>
    </rPh>
    <phoneticPr fontId="1"/>
  </si>
  <si>
    <t>※フリガナ</t>
    <phoneticPr fontId="3"/>
  </si>
  <si>
    <t>※メールアドレス①</t>
    <phoneticPr fontId="13"/>
  </si>
  <si>
    <t>※担当者名</t>
    <rPh sb="1" eb="4">
      <t>タントウシャ</t>
    </rPh>
    <rPh sb="4" eb="5">
      <t>メイ</t>
    </rPh>
    <phoneticPr fontId="1"/>
  </si>
  <si>
    <t>JJS-ID</t>
    <phoneticPr fontId="3"/>
  </si>
  <si>
    <t>お申込内容</t>
    <rPh sb="1" eb="3">
      <t>モウシコミ</t>
    </rPh>
    <rPh sb="3" eb="5">
      <t>ナイヨウ</t>
    </rPh>
    <phoneticPr fontId="13"/>
  </si>
  <si>
    <t>tarou@ipc.ne.jp</t>
    <phoneticPr fontId="13"/>
  </si>
  <si>
    <t>taou.yamada@google.ne.jp</t>
    <phoneticPr fontId="13"/>
  </si>
  <si>
    <t>オンライントレーニング・受験　団体お申込書</t>
    <rPh sb="12" eb="14">
      <t>ジュケン</t>
    </rPh>
    <rPh sb="15" eb="17">
      <t>ダンタイ</t>
    </rPh>
    <rPh sb="18" eb="20">
      <t>モウシコミ</t>
    </rPh>
    <rPh sb="20" eb="21">
      <t>ショ</t>
    </rPh>
    <phoneticPr fontId="1"/>
  </si>
  <si>
    <t>※印の項目はすべて必須項目となります。サンプルを例にご記入をお願いします。
※情報は正確にご入力ください。情報に不備があるとオンライントレーニング・試験を開始できません。</t>
    <rPh sb="39" eb="41">
      <t>ジョウホウ</t>
    </rPh>
    <rPh sb="53" eb="55">
      <t>ジョウホウ</t>
    </rPh>
    <rPh sb="56" eb="58">
      <t>フビ</t>
    </rPh>
    <rPh sb="74" eb="76">
      <t>シケン</t>
    </rPh>
    <rPh sb="77" eb="79">
      <t>カイシ</t>
    </rPh>
    <phoneticPr fontId="1"/>
  </si>
  <si>
    <t>※請求書の発行</t>
    <rPh sb="1" eb="4">
      <t>セイキュウショ</t>
    </rPh>
    <rPh sb="5" eb="7">
      <t>ハッコウ</t>
    </rPh>
    <phoneticPr fontId="1"/>
  </si>
  <si>
    <t>認証IPCトレーナー オープンブックテスト</t>
    <rPh sb="0" eb="2">
      <t>ニンショウ</t>
    </rPh>
    <phoneticPr fontId="3"/>
  </si>
  <si>
    <t>IPC事務局記入部分</t>
    <rPh sb="3" eb="6">
      <t>ジムキョク</t>
    </rPh>
    <rPh sb="6" eb="8">
      <t>キニュウ</t>
    </rPh>
    <rPh sb="8" eb="10">
      <t>ブブン</t>
    </rPh>
    <phoneticPr fontId="3"/>
  </si>
  <si>
    <t>株式会社IPC</t>
    <rPh sb="0" eb="2">
      <t>カブシキ</t>
    </rPh>
    <rPh sb="2" eb="4">
      <t>カイシャ</t>
    </rPh>
    <phoneticPr fontId="13"/>
  </si>
  <si>
    <t>山田　太郎</t>
    <rPh sb="0" eb="2">
      <t>ヤマダ</t>
    </rPh>
    <rPh sb="3" eb="5">
      <t>タロウ</t>
    </rPh>
    <phoneticPr fontId="13"/>
  </si>
  <si>
    <t>yamada@sample.com</t>
    <phoneticPr fontId="13"/>
  </si>
  <si>
    <t>ipc.ink</t>
    <phoneticPr fontId="13"/>
  </si>
  <si>
    <t>〒　　　105　－　0000    東京都港区赤坂　○○ビル</t>
    <rPh sb="18" eb="21">
      <t>トウキョウト</t>
    </rPh>
    <rPh sb="21" eb="23">
      <t>ミナトク</t>
    </rPh>
    <rPh sb="23" eb="25">
      <t>アカサカ</t>
    </rPh>
    <phoneticPr fontId="1"/>
  </si>
  <si>
    <t>　○○ Bld.,minato-ku,Tokyo,105-0000,Japan</t>
    <phoneticPr fontId="1"/>
  </si>
  <si>
    <t>IPC事務局　お問い合わせ窓口</t>
    <rPh sb="3" eb="6">
      <t>ジムキョク</t>
    </rPh>
    <rPh sb="8" eb="9">
      <t>ト</t>
    </rPh>
    <rPh sb="10" eb="11">
      <t>ア</t>
    </rPh>
    <rPh sb="13" eb="15">
      <t>マドグチ</t>
    </rPh>
    <phoneticPr fontId="1"/>
  </si>
  <si>
    <t>ipc@jjs.net</t>
    <phoneticPr fontId="1"/>
  </si>
  <si>
    <t>※IPC会員番号</t>
    <rPh sb="4" eb="6">
      <t>カイイン</t>
    </rPh>
    <rPh sb="6" eb="8">
      <t>バンゴウ</t>
    </rPh>
    <phoneticPr fontId="1"/>
  </si>
  <si>
    <t>再試験　クローズ試験</t>
    <rPh sb="0" eb="3">
      <t>サイシケン</t>
    </rPh>
    <rPh sb="8" eb="10">
      <t>シケン</t>
    </rPh>
    <phoneticPr fontId="13"/>
  </si>
  <si>
    <t>再試験　オープン試験</t>
    <rPh sb="0" eb="3">
      <t>サイシケン</t>
    </rPh>
    <rPh sb="8" eb="10">
      <t>シケン</t>
    </rPh>
    <phoneticPr fontId="13"/>
  </si>
  <si>
    <t>更新試験</t>
    <rPh sb="0" eb="2">
      <t>コウシン</t>
    </rPh>
    <rPh sb="2" eb="4">
      <t>シケン</t>
    </rPh>
    <phoneticPr fontId="13"/>
  </si>
  <si>
    <t>トレーニング延長1ヶ月</t>
    <rPh sb="6" eb="8">
      <t>エンチョウ</t>
    </rPh>
    <rPh sb="10" eb="11">
      <t>ゲツ</t>
    </rPh>
    <phoneticPr fontId="3"/>
  </si>
  <si>
    <t>新規　パッケージ０</t>
    <rPh sb="0" eb="2">
      <t>シンキ</t>
    </rPh>
    <phoneticPr fontId="13"/>
  </si>
  <si>
    <t>更新　パッケージ０</t>
    <rPh sb="0" eb="2">
      <t>コウシン</t>
    </rPh>
    <phoneticPr fontId="13"/>
  </si>
  <si>
    <t>更新　パッケージ１</t>
    <rPh sb="0" eb="2">
      <t>コウシン</t>
    </rPh>
    <phoneticPr fontId="13"/>
  </si>
  <si>
    <t>更新　パッケージ２</t>
    <rPh sb="0" eb="2">
      <t>コウシン</t>
    </rPh>
    <phoneticPr fontId="13"/>
  </si>
  <si>
    <t>更新　パッケージ３</t>
    <rPh sb="0" eb="2">
      <t>コウシン</t>
    </rPh>
    <phoneticPr fontId="13"/>
  </si>
  <si>
    <t>更新　パッケージ４</t>
    <rPh sb="0" eb="2">
      <t>コウシン</t>
    </rPh>
    <phoneticPr fontId="13"/>
  </si>
  <si>
    <t>更新　パッケージ５</t>
    <rPh sb="0" eb="2">
      <t>コウシン</t>
    </rPh>
    <phoneticPr fontId="13"/>
  </si>
  <si>
    <t>更新　パッケージ６</t>
    <rPh sb="0" eb="2">
      <t>コウシン</t>
    </rPh>
    <phoneticPr fontId="13"/>
  </si>
  <si>
    <t>更新　パッケージALL</t>
    <rPh sb="0" eb="2">
      <t>コウシン</t>
    </rPh>
    <phoneticPr fontId="13"/>
  </si>
  <si>
    <t>価格</t>
    <rPh sb="0" eb="2">
      <t>カカク</t>
    </rPh>
    <phoneticPr fontId="3"/>
  </si>
  <si>
    <t>チャレンジ　パッケージ0</t>
    <phoneticPr fontId="3"/>
  </si>
  <si>
    <t>チャレンジ　パッケージ1</t>
  </si>
  <si>
    <t>チャレンジ　パッケージ2</t>
  </si>
  <si>
    <t>チャレンジ　パッケージ3</t>
  </si>
  <si>
    <t>チャレンジ　パッケージ4</t>
  </si>
  <si>
    <t>チャレンジ　パッケージ5</t>
  </si>
  <si>
    <t>チャレンジ　パッケージ6</t>
  </si>
  <si>
    <t>チャレンジ　パッケージALL</t>
    <phoneticPr fontId="3"/>
  </si>
  <si>
    <t>再試験　パッケージ0</t>
    <rPh sb="0" eb="3">
      <t>サイシケン</t>
    </rPh>
    <phoneticPr fontId="3"/>
  </si>
  <si>
    <t>再試験　パッケージ1</t>
    <rPh sb="0" eb="3">
      <t>サイシケン</t>
    </rPh>
    <phoneticPr fontId="3"/>
  </si>
  <si>
    <t>再試験　パッケージ2</t>
    <rPh sb="0" eb="3">
      <t>サイシケン</t>
    </rPh>
    <phoneticPr fontId="3"/>
  </si>
  <si>
    <t>再試験　パッケージ3</t>
    <rPh sb="0" eb="3">
      <t>サイシケン</t>
    </rPh>
    <phoneticPr fontId="3"/>
  </si>
  <si>
    <t>再試験　パッケージ4</t>
    <rPh sb="0" eb="3">
      <t>サイシケン</t>
    </rPh>
    <phoneticPr fontId="3"/>
  </si>
  <si>
    <t>再試験　パッケージ5</t>
    <rPh sb="0" eb="3">
      <t>サイシケン</t>
    </rPh>
    <phoneticPr fontId="3"/>
  </si>
  <si>
    <t>再試験　パッケージ6</t>
    <rPh sb="0" eb="3">
      <t>サイシケン</t>
    </rPh>
    <phoneticPr fontId="3"/>
  </si>
  <si>
    <t>再試験　パッケージALL</t>
    <rPh sb="0" eb="3">
      <t>サイシケン</t>
    </rPh>
    <phoneticPr fontId="3"/>
  </si>
  <si>
    <t>更新　パッケージ0</t>
    <rPh sb="0" eb="2">
      <t>コウシン</t>
    </rPh>
    <phoneticPr fontId="3"/>
  </si>
  <si>
    <t>更新　パッケージ1</t>
    <rPh sb="0" eb="2">
      <t>コウシン</t>
    </rPh>
    <phoneticPr fontId="3"/>
  </si>
  <si>
    <t>更新　パッケージ2</t>
    <rPh sb="0" eb="2">
      <t>コウシン</t>
    </rPh>
    <phoneticPr fontId="3"/>
  </si>
  <si>
    <t>更新　パッケージ3</t>
    <rPh sb="0" eb="2">
      <t>コウシン</t>
    </rPh>
    <phoneticPr fontId="3"/>
  </si>
  <si>
    <t>更新　パッケージ4</t>
    <rPh sb="0" eb="2">
      <t>コウシン</t>
    </rPh>
    <phoneticPr fontId="3"/>
  </si>
  <si>
    <t>更新　パッケージ5</t>
    <rPh sb="0" eb="2">
      <t>コウシン</t>
    </rPh>
    <phoneticPr fontId="3"/>
  </si>
  <si>
    <t>更新　パッケージ6</t>
    <rPh sb="0" eb="2">
      <t>コウシン</t>
    </rPh>
    <phoneticPr fontId="3"/>
  </si>
  <si>
    <t>更新　パッケージALL</t>
    <rPh sb="0" eb="2">
      <t>コウシン</t>
    </rPh>
    <phoneticPr fontId="3"/>
  </si>
  <si>
    <t>610 CIS　トレーニング(試験込)</t>
    <rPh sb="15" eb="17">
      <t>シケン</t>
    </rPh>
    <rPh sb="17" eb="18">
      <t>コミ</t>
    </rPh>
    <phoneticPr fontId="13"/>
  </si>
  <si>
    <t>新規　モジュール３</t>
    <rPh sb="0" eb="2">
      <t>シンキ</t>
    </rPh>
    <phoneticPr fontId="13"/>
  </si>
  <si>
    <t>新規　モジュール４</t>
    <rPh sb="0" eb="2">
      <t>シンキ</t>
    </rPh>
    <phoneticPr fontId="13"/>
  </si>
  <si>
    <t>新規　モジュール５</t>
    <rPh sb="0" eb="2">
      <t>シンキ</t>
    </rPh>
    <phoneticPr fontId="13"/>
  </si>
  <si>
    <t>新規　モジュール６</t>
    <rPh sb="0" eb="2">
      <t>シンキ</t>
    </rPh>
    <phoneticPr fontId="13"/>
  </si>
  <si>
    <t>新規　モジュール７</t>
    <rPh sb="0" eb="2">
      <t>シンキ</t>
    </rPh>
    <phoneticPr fontId="13"/>
  </si>
  <si>
    <t>新規　モジュール８</t>
    <rPh sb="0" eb="2">
      <t>シンキ</t>
    </rPh>
    <phoneticPr fontId="13"/>
  </si>
  <si>
    <t>新規　モジュール９</t>
    <rPh sb="0" eb="2">
      <t>シンキ</t>
    </rPh>
    <phoneticPr fontId="13"/>
  </si>
  <si>
    <t>更新　モジュール3</t>
    <rPh sb="0" eb="2">
      <t>コウシン</t>
    </rPh>
    <phoneticPr fontId="13"/>
  </si>
  <si>
    <t>更新　モジュール4</t>
    <rPh sb="0" eb="2">
      <t>コウシン</t>
    </rPh>
    <phoneticPr fontId="13"/>
  </si>
  <si>
    <t>更新　モジュール5</t>
    <rPh sb="0" eb="2">
      <t>コウシン</t>
    </rPh>
    <phoneticPr fontId="13"/>
  </si>
  <si>
    <t>更新　モジュール6</t>
    <rPh sb="0" eb="2">
      <t>コウシン</t>
    </rPh>
    <phoneticPr fontId="13"/>
  </si>
  <si>
    <t>更新　モジュール7</t>
    <rPh sb="0" eb="2">
      <t>コウシン</t>
    </rPh>
    <phoneticPr fontId="13"/>
  </si>
  <si>
    <t>更新　モジュール8</t>
    <rPh sb="0" eb="2">
      <t>コウシン</t>
    </rPh>
    <phoneticPr fontId="13"/>
  </si>
  <si>
    <t>更新　モジュール9</t>
    <rPh sb="0" eb="2">
      <t>コウシン</t>
    </rPh>
    <phoneticPr fontId="13"/>
  </si>
  <si>
    <t>チャレンジ　モジュール3</t>
    <phoneticPr fontId="3"/>
  </si>
  <si>
    <t>チャレンジ　モジュール4</t>
  </si>
  <si>
    <t>チャレンジ　モジュール5</t>
  </si>
  <si>
    <t>チャレンジ　モジュール6</t>
  </si>
  <si>
    <t>チャレンジ　モジュール7</t>
  </si>
  <si>
    <t>チャレンジ　モジュール8</t>
  </si>
  <si>
    <t>チャレンジ　モジュール9</t>
  </si>
  <si>
    <t>再試験　モジュール3</t>
    <rPh sb="0" eb="3">
      <t>サイシケン</t>
    </rPh>
    <phoneticPr fontId="3"/>
  </si>
  <si>
    <t>再試験　モジュール4</t>
    <rPh sb="0" eb="3">
      <t>サイシケン</t>
    </rPh>
    <phoneticPr fontId="3"/>
  </si>
  <si>
    <t>再試験　モジュール5</t>
    <rPh sb="0" eb="3">
      <t>サイシケン</t>
    </rPh>
    <phoneticPr fontId="3"/>
  </si>
  <si>
    <t>再試験　モジュール6</t>
    <rPh sb="0" eb="3">
      <t>サイシケン</t>
    </rPh>
    <phoneticPr fontId="3"/>
  </si>
  <si>
    <t>再試験　モジュール7</t>
    <rPh sb="0" eb="3">
      <t>サイシケン</t>
    </rPh>
    <phoneticPr fontId="3"/>
  </si>
  <si>
    <t>再試験　モジュール8</t>
    <rPh sb="0" eb="3">
      <t>サイシケン</t>
    </rPh>
    <phoneticPr fontId="3"/>
  </si>
  <si>
    <t>再試験　モジュール9</t>
    <rPh sb="0" eb="3">
      <t>サイシケン</t>
    </rPh>
    <phoneticPr fontId="3"/>
  </si>
  <si>
    <t>更新　モジュール3</t>
    <rPh sb="0" eb="2">
      <t>コウシン</t>
    </rPh>
    <phoneticPr fontId="3"/>
  </si>
  <si>
    <t>更新　モジュール4</t>
    <rPh sb="0" eb="2">
      <t>コウシン</t>
    </rPh>
    <phoneticPr fontId="3"/>
  </si>
  <si>
    <t>更新　モジュール5</t>
    <rPh sb="0" eb="2">
      <t>コウシン</t>
    </rPh>
    <phoneticPr fontId="3"/>
  </si>
  <si>
    <t>更新　モジュール6</t>
    <rPh sb="0" eb="2">
      <t>コウシン</t>
    </rPh>
    <phoneticPr fontId="3"/>
  </si>
  <si>
    <t>更新　モジュール7</t>
    <rPh sb="0" eb="2">
      <t>コウシン</t>
    </rPh>
    <phoneticPr fontId="3"/>
  </si>
  <si>
    <t>更新　モジュール8</t>
    <rPh sb="0" eb="2">
      <t>コウシン</t>
    </rPh>
    <phoneticPr fontId="3"/>
  </si>
  <si>
    <t>更新　モジュール9</t>
    <rPh sb="0" eb="2">
      <t>コウシン</t>
    </rPh>
    <phoneticPr fontId="3"/>
  </si>
  <si>
    <t>610 CIT　更新プログラム</t>
    <rPh sb="8" eb="10">
      <t>コウシン</t>
    </rPh>
    <phoneticPr fontId="13"/>
  </si>
  <si>
    <t>トレーニング(試験込)</t>
    <rPh sb="7" eb="9">
      <t>シケン</t>
    </rPh>
    <rPh sb="9" eb="10">
      <t>コミ</t>
    </rPh>
    <phoneticPr fontId="13"/>
  </si>
  <si>
    <t>新規　パッケージ１</t>
    <rPh sb="0" eb="2">
      <t>シンキ</t>
    </rPh>
    <phoneticPr fontId="13"/>
  </si>
  <si>
    <t>新規　パッケージ２</t>
    <rPh sb="0" eb="2">
      <t>シンキ</t>
    </rPh>
    <phoneticPr fontId="13"/>
  </si>
  <si>
    <t>新規　パッケージ３</t>
    <rPh sb="0" eb="2">
      <t>シンキ</t>
    </rPh>
    <phoneticPr fontId="13"/>
  </si>
  <si>
    <t>新規　パッケージ４</t>
    <rPh sb="0" eb="2">
      <t>シンキ</t>
    </rPh>
    <phoneticPr fontId="13"/>
  </si>
  <si>
    <t>新規　パッケージ５</t>
    <rPh sb="0" eb="2">
      <t>シンキ</t>
    </rPh>
    <phoneticPr fontId="13"/>
  </si>
  <si>
    <t>新規　パッケージ６</t>
    <rPh sb="0" eb="2">
      <t>シンキ</t>
    </rPh>
    <phoneticPr fontId="13"/>
  </si>
  <si>
    <t>新規　パッケージALL</t>
    <rPh sb="0" eb="2">
      <t>シンキ</t>
    </rPh>
    <phoneticPr fontId="13"/>
  </si>
  <si>
    <t>610 CIS　追加モジュール　試験のみ</t>
    <rPh sb="8" eb="10">
      <t>ツイカ</t>
    </rPh>
    <rPh sb="16" eb="18">
      <t>シケン</t>
    </rPh>
    <phoneticPr fontId="13"/>
  </si>
  <si>
    <t>610　CIS　追加モジュール　トレーニング</t>
    <phoneticPr fontId="13"/>
  </si>
  <si>
    <t>610 CIS　試験のみ</t>
    <rPh sb="8" eb="10">
      <t>シケン</t>
    </rPh>
    <phoneticPr fontId="13"/>
  </si>
  <si>
    <t>価格</t>
    <rPh sb="0" eb="2">
      <t>カカク</t>
    </rPh>
    <phoneticPr fontId="13"/>
  </si>
  <si>
    <t>610 CIS
試験のみ</t>
    <phoneticPr fontId="13"/>
  </si>
  <si>
    <t>610 CIS
トレーニング(試験込)</t>
    <phoneticPr fontId="13"/>
  </si>
  <si>
    <t>610　CIS
追加モジュール
トレーニング</t>
    <phoneticPr fontId="13"/>
  </si>
  <si>
    <t>610 CIS　
追加モジュール
試験のみ</t>
    <rPh sb="9" eb="11">
      <t>ツイカ</t>
    </rPh>
    <rPh sb="17" eb="19">
      <t>シケン</t>
    </rPh>
    <phoneticPr fontId="13"/>
  </si>
  <si>
    <t>610 CIT
更新プログラム</t>
    <phoneticPr fontId="13"/>
  </si>
  <si>
    <t>※請求書発行先</t>
    <rPh sb="1" eb="4">
      <t>セイキュウショ</t>
    </rPh>
    <rPh sb="4" eb="6">
      <t>ハッコウ</t>
    </rPh>
    <rPh sb="6" eb="7">
      <t>サキ</t>
    </rPh>
    <phoneticPr fontId="13"/>
  </si>
  <si>
    <t>※請求書発送先住所</t>
    <rPh sb="1" eb="4">
      <t>セイキュウショ</t>
    </rPh>
    <rPh sb="4" eb="6">
      <t>ハッソウ</t>
    </rPh>
    <rPh sb="6" eb="7">
      <t>サキ</t>
    </rPh>
    <rPh sb="7" eb="9">
      <t>ジュウショ</t>
    </rPh>
    <phoneticPr fontId="13"/>
  </si>
  <si>
    <t>※メールアドレス・電話番号</t>
    <rPh sb="9" eb="11">
      <t>デンワ</t>
    </rPh>
    <rPh sb="11" eb="13">
      <t>バンゴウ</t>
    </rPh>
    <phoneticPr fontId="13"/>
  </si>
  <si>
    <t>学習モジュール</t>
    <rPh sb="0" eb="2">
      <t>ガクシュウ</t>
    </rPh>
    <phoneticPr fontId="23"/>
  </si>
  <si>
    <t>内容</t>
    <rPh sb="0" eb="2">
      <t>ナイヨウ</t>
    </rPh>
    <phoneticPr fontId="23"/>
  </si>
  <si>
    <t>トレーニング(試験込)
IPC非会員</t>
    <rPh sb="7" eb="9">
      <t>シケン</t>
    </rPh>
    <rPh sb="9" eb="10">
      <t>コ</t>
    </rPh>
    <rPh sb="15" eb="16">
      <t>ヒ</t>
    </rPh>
    <rPh sb="16" eb="18">
      <t>カイイン</t>
    </rPh>
    <phoneticPr fontId="23"/>
  </si>
  <si>
    <t>試験のみ
IPC非会員</t>
    <rPh sb="0" eb="2">
      <t>シケン</t>
    </rPh>
    <rPh sb="8" eb="11">
      <t>ヒカイイン</t>
    </rPh>
    <phoneticPr fontId="23"/>
  </si>
  <si>
    <t>トレーニング(試験込)
IPC会員</t>
    <rPh sb="7" eb="9">
      <t>シケン</t>
    </rPh>
    <rPh sb="9" eb="10">
      <t>コ</t>
    </rPh>
    <rPh sb="15" eb="17">
      <t>カイイン</t>
    </rPh>
    <phoneticPr fontId="23"/>
  </si>
  <si>
    <t>試験のみ
IPC会員</t>
    <rPh sb="0" eb="2">
      <t>シケン</t>
    </rPh>
    <rPh sb="8" eb="10">
      <t>カイイン</t>
    </rPh>
    <phoneticPr fontId="23"/>
  </si>
  <si>
    <t>新規</t>
    <rPh sb="0" eb="2">
      <t>シンキ</t>
    </rPh>
    <phoneticPr fontId="23"/>
  </si>
  <si>
    <t>更新</t>
    <rPh sb="0" eb="2">
      <t>コウシン</t>
    </rPh>
    <phoneticPr fontId="23"/>
  </si>
  <si>
    <t>チャレンジ</t>
    <phoneticPr fontId="23"/>
  </si>
  <si>
    <t>再試験</t>
    <rPh sb="0" eb="3">
      <t>サイシケン</t>
    </rPh>
    <phoneticPr fontId="23"/>
  </si>
  <si>
    <t>工程毎に必要なモジュールをセットにしたお得なパッケージ。</t>
    <rPh sb="0" eb="2">
      <t>コウテイ</t>
    </rPh>
    <rPh sb="2" eb="3">
      <t>ゴト</t>
    </rPh>
    <rPh sb="4" eb="6">
      <t>ヒツヨウ</t>
    </rPh>
    <rPh sb="20" eb="21">
      <t>トク</t>
    </rPh>
    <phoneticPr fontId="23"/>
  </si>
  <si>
    <t>パッケージ0</t>
  </si>
  <si>
    <t>1,2</t>
    <phoneticPr fontId="23"/>
  </si>
  <si>
    <t>必須モジュール1&amp;2</t>
    <rPh sb="0" eb="2">
      <t>ヒッス</t>
    </rPh>
    <phoneticPr fontId="23"/>
  </si>
  <si>
    <t>パッケージ1</t>
    <phoneticPr fontId="23"/>
  </si>
  <si>
    <t>1,2,3,4,6,8</t>
  </si>
  <si>
    <t>スルーホール、はんだ付け、金属部品、部品損傷とPCB</t>
    <rPh sb="10" eb="11">
      <t>ヅ</t>
    </rPh>
    <rPh sb="13" eb="15">
      <t>キンゾク</t>
    </rPh>
    <rPh sb="15" eb="17">
      <t>ブヒン</t>
    </rPh>
    <rPh sb="18" eb="20">
      <t>ブヒン</t>
    </rPh>
    <rPh sb="20" eb="22">
      <t>ソンショウ</t>
    </rPh>
    <phoneticPr fontId="23"/>
  </si>
  <si>
    <t>パッケージ2</t>
  </si>
  <si>
    <t>1,2,3,4,7,8</t>
  </si>
  <si>
    <t>SMT、はんだ付け、金属部品、部品損傷とPCB</t>
    <rPh sb="7" eb="8">
      <t>ヅ</t>
    </rPh>
    <rPh sb="10" eb="12">
      <t>キンゾク</t>
    </rPh>
    <rPh sb="12" eb="14">
      <t>ブヒン</t>
    </rPh>
    <rPh sb="15" eb="17">
      <t>ブヒン</t>
    </rPh>
    <rPh sb="17" eb="19">
      <t>ソンショウ</t>
    </rPh>
    <phoneticPr fontId="23"/>
  </si>
  <si>
    <t>パッケージ3</t>
  </si>
  <si>
    <t>1,2,4,5,6,7,8</t>
  </si>
  <si>
    <t>はんだ付け全般</t>
    <rPh sb="3" eb="4">
      <t>ヅ</t>
    </rPh>
    <rPh sb="5" eb="7">
      <t>ゼンパン</t>
    </rPh>
    <phoneticPr fontId="23"/>
  </si>
  <si>
    <t>パッケージ4</t>
  </si>
  <si>
    <t>1,2,3,8</t>
  </si>
  <si>
    <t>金属部、部品損傷とPCB(はんだ付け無)</t>
    <rPh sb="0" eb="2">
      <t>キンゾク</t>
    </rPh>
    <rPh sb="2" eb="3">
      <t>ブ</t>
    </rPh>
    <rPh sb="4" eb="6">
      <t>ブヒン</t>
    </rPh>
    <rPh sb="6" eb="8">
      <t>ソンショウ</t>
    </rPh>
    <rPh sb="16" eb="17">
      <t>ヅ</t>
    </rPh>
    <rPh sb="18" eb="19">
      <t>ナシ</t>
    </rPh>
    <phoneticPr fontId="23"/>
  </si>
  <si>
    <t>パッケージ5</t>
  </si>
  <si>
    <t>1,2,3,4,5,8</t>
  </si>
  <si>
    <t>金属部品、はんだ付け、ターミナル接続、部品損傷とPCB</t>
    <rPh sb="0" eb="2">
      <t>キンゾク</t>
    </rPh>
    <rPh sb="2" eb="4">
      <t>ブヒン</t>
    </rPh>
    <rPh sb="8" eb="9">
      <t>ヅ</t>
    </rPh>
    <rPh sb="16" eb="18">
      <t>セツゾク</t>
    </rPh>
    <rPh sb="19" eb="21">
      <t>ブヒン</t>
    </rPh>
    <rPh sb="21" eb="23">
      <t>ソンショウ</t>
    </rPh>
    <phoneticPr fontId="23"/>
  </si>
  <si>
    <t>パッケージ6</t>
  </si>
  <si>
    <t>1,2,8,9</t>
  </si>
  <si>
    <t>部品損傷とPCB、ディスクリート配線</t>
    <rPh sb="0" eb="2">
      <t>ブヒン</t>
    </rPh>
    <rPh sb="2" eb="4">
      <t>ソンショウ</t>
    </rPh>
    <rPh sb="16" eb="18">
      <t>ハイセン</t>
    </rPh>
    <phoneticPr fontId="23"/>
  </si>
  <si>
    <t>パッケージ ALL</t>
    <phoneticPr fontId="23"/>
  </si>
  <si>
    <t>全モジュール</t>
    <rPh sb="0" eb="1">
      <t>ゼン</t>
    </rPh>
    <phoneticPr fontId="23"/>
  </si>
  <si>
    <t>上記参照</t>
    <rPh sb="0" eb="2">
      <t>ジョウキ</t>
    </rPh>
    <rPh sb="2" eb="4">
      <t>サンショウ</t>
    </rPh>
    <phoneticPr fontId="23"/>
  </si>
  <si>
    <t>トレーニング1ヶ月延長</t>
    <rPh sb="8" eb="9">
      <t>ゲツ</t>
    </rPh>
    <rPh sb="9" eb="11">
      <t>エンチョウ</t>
    </rPh>
    <phoneticPr fontId="23"/>
  </si>
  <si>
    <t>-</t>
    <phoneticPr fontId="23"/>
  </si>
  <si>
    <t>パッケージ0に追加して、好きなモジュールを組み合わせられる</t>
    <rPh sb="7" eb="9">
      <t>ツイカ</t>
    </rPh>
    <rPh sb="12" eb="13">
      <t>ス</t>
    </rPh>
    <rPh sb="21" eb="22">
      <t>ク</t>
    </rPh>
    <rPh sb="23" eb="24">
      <t>ア</t>
    </rPh>
    <phoneticPr fontId="23"/>
  </si>
  <si>
    <t>モジュール3</t>
    <phoneticPr fontId="23"/>
  </si>
  <si>
    <t>金属部品</t>
    <rPh sb="0" eb="2">
      <t>キンゾク</t>
    </rPh>
    <rPh sb="2" eb="4">
      <t>ブヒン</t>
    </rPh>
    <phoneticPr fontId="23"/>
  </si>
  <si>
    <t>モジュール4</t>
  </si>
  <si>
    <t>はんだ付け</t>
    <rPh sb="3" eb="4">
      <t>ヅ</t>
    </rPh>
    <phoneticPr fontId="23"/>
  </si>
  <si>
    <t>モジュール5</t>
  </si>
  <si>
    <t>ターミナル</t>
    <phoneticPr fontId="23"/>
  </si>
  <si>
    <t>モジュール6</t>
  </si>
  <si>
    <t>スルーホール技術</t>
    <rPh sb="6" eb="8">
      <t>ギジュツ</t>
    </rPh>
    <phoneticPr fontId="23"/>
  </si>
  <si>
    <t>モジュール7</t>
  </si>
  <si>
    <t>表面実装技術</t>
    <rPh sb="0" eb="2">
      <t>ヒョウメン</t>
    </rPh>
    <rPh sb="2" eb="4">
      <t>ジッソウ</t>
    </rPh>
    <rPh sb="4" eb="6">
      <t>ギジュツ</t>
    </rPh>
    <phoneticPr fontId="23"/>
  </si>
  <si>
    <t>モジュール8</t>
  </si>
  <si>
    <t>部品損傷とPCB</t>
    <rPh sb="0" eb="2">
      <t>ブヒン</t>
    </rPh>
    <rPh sb="2" eb="4">
      <t>ソンショウ</t>
    </rPh>
    <phoneticPr fontId="23"/>
  </si>
  <si>
    <t>モジュール9</t>
  </si>
  <si>
    <t>ディスクリート配線</t>
    <rPh sb="7" eb="9">
      <t>ハイセン</t>
    </rPh>
    <phoneticPr fontId="23"/>
  </si>
  <si>
    <t>トレーニング(試験込)
IPC非会員</t>
    <rPh sb="7" eb="9">
      <t>シケン</t>
    </rPh>
    <rPh sb="9" eb="10">
      <t>コ</t>
    </rPh>
    <phoneticPr fontId="23"/>
  </si>
  <si>
    <t>試験のみ
IPC非会員</t>
    <rPh sb="0" eb="2">
      <t>シケン</t>
    </rPh>
    <phoneticPr fontId="23"/>
  </si>
  <si>
    <t>トレーニング(試験込)
IPC会員</t>
    <rPh sb="7" eb="9">
      <t>シケン</t>
    </rPh>
    <rPh sb="9" eb="10">
      <t>コ</t>
    </rPh>
    <phoneticPr fontId="23"/>
  </si>
  <si>
    <t>試験のみ
IPC会員</t>
    <rPh sb="0" eb="2">
      <t>シケン</t>
    </rPh>
    <phoneticPr fontId="23"/>
  </si>
  <si>
    <t>CIT試験は、オープンブックとクローズブックの2種必須。</t>
    <rPh sb="3" eb="5">
      <t>シケン</t>
    </rPh>
    <rPh sb="24" eb="25">
      <t>シュ</t>
    </rPh>
    <rPh sb="25" eb="27">
      <t>ヒッス</t>
    </rPh>
    <phoneticPr fontId="23"/>
  </si>
  <si>
    <t>CIT 更新プログラム</t>
    <rPh sb="4" eb="6">
      <t>コウシン</t>
    </rPh>
    <phoneticPr fontId="23"/>
  </si>
  <si>
    <t>ALL</t>
    <phoneticPr fontId="23"/>
  </si>
  <si>
    <t>既存CITの更新向けプログラム</t>
    <rPh sb="0" eb="2">
      <t>キゾン</t>
    </rPh>
    <rPh sb="6" eb="8">
      <t>コウシン</t>
    </rPh>
    <rPh sb="8" eb="9">
      <t>ム</t>
    </rPh>
    <phoneticPr fontId="23"/>
  </si>
  <si>
    <t>不可</t>
    <rPh sb="0" eb="2">
      <t>フカ</t>
    </rPh>
    <phoneticPr fontId="23"/>
  </si>
  <si>
    <t>オープン \20,000
クローズ \20,000</t>
    <phoneticPr fontId="23"/>
  </si>
  <si>
    <t>-</t>
    <phoneticPr fontId="23"/>
  </si>
  <si>
    <t>※再試験は、落ちた場合のみ可。合格科目は再試験不要</t>
    <rPh sb="1" eb="4">
      <t>サイシケン</t>
    </rPh>
    <rPh sb="6" eb="7">
      <t>オ</t>
    </rPh>
    <rPh sb="9" eb="11">
      <t>バアイ</t>
    </rPh>
    <rPh sb="13" eb="14">
      <t>カ</t>
    </rPh>
    <rPh sb="15" eb="17">
      <t>ゴウカク</t>
    </rPh>
    <rPh sb="17" eb="19">
      <t>カモク</t>
    </rPh>
    <rPh sb="20" eb="23">
      <t>サイシケン</t>
    </rPh>
    <rPh sb="23" eb="25">
      <t>フヨウ</t>
    </rPh>
    <phoneticPr fontId="23"/>
  </si>
  <si>
    <t>1,2,3,4,5,6,7,8,9</t>
    <phoneticPr fontId="23"/>
  </si>
  <si>
    <t>610 CIT</t>
    <phoneticPr fontId="23"/>
  </si>
  <si>
    <t>オープン \30,000
クローズ \30,000</t>
    <phoneticPr fontId="23"/>
  </si>
  <si>
    <t>チャレンジ</t>
    <phoneticPr fontId="23"/>
  </si>
  <si>
    <t>610 CIS</t>
    <phoneticPr fontId="23"/>
  </si>
  <si>
    <t>-</t>
    <phoneticPr fontId="3"/>
  </si>
  <si>
    <t>請求書発行をご希望する場合は下記項目のご記入をお願いします</t>
    <rPh sb="0" eb="3">
      <t>セイキュウショ</t>
    </rPh>
    <rPh sb="3" eb="5">
      <t>ハッコウ</t>
    </rPh>
    <rPh sb="7" eb="9">
      <t>キボウ</t>
    </rPh>
    <rPh sb="11" eb="13">
      <t>バアイ</t>
    </rPh>
    <rPh sb="14" eb="16">
      <t>カキ</t>
    </rPh>
    <rPh sb="16" eb="18">
      <t>コウモク</t>
    </rPh>
    <rPh sb="20" eb="22">
      <t>キニュウ</t>
    </rPh>
    <rPh sb="24" eb="25">
      <t>ネガ</t>
    </rPh>
    <phoneticPr fontId="13"/>
  </si>
  <si>
    <t>合計金額</t>
    <rPh sb="0" eb="2">
      <t>ゴウケイ</t>
    </rPh>
    <rPh sb="2" eb="4">
      <t>キンガク</t>
    </rPh>
    <phoneticPr fontId="3"/>
  </si>
  <si>
    <t>例</t>
    <rPh sb="0" eb="1">
      <t>レイ</t>
    </rPh>
    <phoneticPr fontId="13"/>
  </si>
  <si>
    <t>日本</t>
    <rPh sb="0" eb="2">
      <t>ニホン</t>
    </rPh>
    <phoneticPr fontId="13"/>
  </si>
  <si>
    <t>太郎</t>
    <rPh sb="0" eb="2">
      <t>タロウ</t>
    </rPh>
    <phoneticPr fontId="13"/>
  </si>
  <si>
    <t>NIHON</t>
    <phoneticPr fontId="13"/>
  </si>
  <si>
    <t>TAROU</t>
    <phoneticPr fontId="13"/>
  </si>
  <si>
    <t>ニホンタロウ</t>
    <phoneticPr fontId="13"/>
  </si>
  <si>
    <t>japan@sample.com</t>
    <phoneticPr fontId="13"/>
  </si>
  <si>
    <t>japa@gmail.com</t>
    <phoneticPr fontId="13"/>
  </si>
  <si>
    <t>CIS0004</t>
    <phoneticPr fontId="13"/>
  </si>
  <si>
    <t>日本サンプル株式会社</t>
    <rPh sb="0" eb="2">
      <t>ニホン</t>
    </rPh>
    <rPh sb="6" eb="8">
      <t>カブシキ</t>
    </rPh>
    <rPh sb="8" eb="10">
      <t>カイシャ</t>
    </rPh>
    <phoneticPr fontId="13"/>
  </si>
  <si>
    <t>※企業名(英語)</t>
    <rPh sb="1" eb="3">
      <t>キギョウ</t>
    </rPh>
    <rPh sb="3" eb="4">
      <t>メイ</t>
    </rPh>
    <rPh sb="5" eb="7">
      <t>エイゴ</t>
    </rPh>
    <phoneticPr fontId="1"/>
  </si>
  <si>
    <t>NIPPONSAMPLE CO., LTD.</t>
    <phoneticPr fontId="13"/>
  </si>
  <si>
    <t>yamada@ipc.co.jp</t>
    <phoneticPr fontId="13"/>
  </si>
  <si>
    <t>日本サンプル株式会社　管理部</t>
    <rPh sb="0" eb="2">
      <t>ニホン</t>
    </rPh>
    <rPh sb="6" eb="8">
      <t>カブシキ</t>
    </rPh>
    <rPh sb="8" eb="10">
      <t>カイシャ</t>
    </rPh>
    <rPh sb="11" eb="13">
      <t>カンリ</t>
    </rPh>
    <rPh sb="13" eb="14">
      <t>ブ</t>
    </rPh>
    <phoneticPr fontId="13"/>
  </si>
  <si>
    <t>〒105-0004　東京都港区新橋3丁目16番</t>
    <rPh sb="10" eb="13">
      <t>トウキョウト</t>
    </rPh>
    <rPh sb="13" eb="15">
      <t>ミナトク</t>
    </rPh>
    <rPh sb="15" eb="17">
      <t>シンバシ</t>
    </rPh>
    <rPh sb="18" eb="20">
      <t>チョウメ</t>
    </rPh>
    <rPh sb="22" eb="23">
      <t>バン</t>
    </rPh>
    <phoneticPr fontId="13"/>
  </si>
  <si>
    <t>〒105-0004　東京都港区新橋3丁目16番</t>
    <phoneticPr fontId="13"/>
  </si>
  <si>
    <t>※住所(英語)</t>
    <rPh sb="1" eb="3">
      <t>ジュウショ</t>
    </rPh>
    <rPh sb="4" eb="6">
      <t>エイゴ</t>
    </rPh>
    <phoneticPr fontId="13"/>
  </si>
  <si>
    <t>3-16, Shimbashi, Minato-ku, Tokyo, 105-0004, Japan</t>
    <phoneticPr fontId="13"/>
  </si>
  <si>
    <t>齋藤　忠司</t>
    <rPh sb="0" eb="2">
      <t>サイトウ</t>
    </rPh>
    <rPh sb="3" eb="5">
      <t>タダシ</t>
    </rPh>
    <phoneticPr fontId="13"/>
  </si>
  <si>
    <t>saitou@ipc.co.jp</t>
    <phoneticPr fontId="13"/>
  </si>
  <si>
    <t>03-1234-5678</t>
    <phoneticPr fontId="13"/>
  </si>
  <si>
    <t>IPC事務局記入部分</t>
    <rPh sb="3" eb="6">
      <t>ジムキョク</t>
    </rPh>
    <rPh sb="6" eb="8">
      <t>キニュウ</t>
    </rPh>
    <rPh sb="8" eb="10">
      <t>ブブン</t>
    </rPh>
    <phoneticPr fontId="1"/>
  </si>
  <si>
    <t>※フリガナ</t>
    <phoneticPr fontId="1"/>
  </si>
  <si>
    <t>610 CIS
試験のみ</t>
    <phoneticPr fontId="13"/>
  </si>
  <si>
    <t>610　CIS
追加モジュール
トレーニング</t>
    <phoneticPr fontId="13"/>
  </si>
  <si>
    <t>610 CIT
更新プログラム</t>
    <phoneticPr fontId="13"/>
  </si>
  <si>
    <t>合計金額</t>
    <rPh sb="0" eb="2">
      <t>ゴウケイ</t>
    </rPh>
    <rPh sb="2" eb="4">
      <t>キンガク</t>
    </rPh>
    <phoneticPr fontId="1"/>
  </si>
  <si>
    <t>JJS-ID</t>
    <phoneticPr fontId="1"/>
  </si>
  <si>
    <t>パスワード</t>
    <phoneticPr fontId="1"/>
  </si>
  <si>
    <t>受検チケット番号</t>
    <rPh sb="0" eb="2">
      <t>ジュケン</t>
    </rPh>
    <rPh sb="6" eb="8">
      <t>バンゴウ</t>
    </rPh>
    <phoneticPr fontId="1"/>
  </si>
  <si>
    <t>名</t>
    <rPh sb="0" eb="1">
      <t>メイ</t>
    </rPh>
    <phoneticPr fontId="1"/>
  </si>
  <si>
    <t>NIHON</t>
    <phoneticPr fontId="13"/>
  </si>
  <si>
    <t>TAROU</t>
    <phoneticPr fontId="13"/>
  </si>
  <si>
    <t>ニホンタロウ</t>
    <phoneticPr fontId="13"/>
  </si>
  <si>
    <t>japan@sample.com</t>
    <phoneticPr fontId="13"/>
  </si>
  <si>
    <t>japa@gmail.com</t>
    <phoneticPr fontId="13"/>
  </si>
  <si>
    <t>鈴木</t>
    <rPh sb="0" eb="2">
      <t>スズキ</t>
    </rPh>
    <phoneticPr fontId="13"/>
  </si>
  <si>
    <t>良明</t>
    <rPh sb="0" eb="2">
      <t>ヨシアキ</t>
    </rPh>
    <phoneticPr fontId="13"/>
  </si>
  <si>
    <t>SUZUKI</t>
    <phoneticPr fontId="13"/>
  </si>
  <si>
    <t>YOSIAKI</t>
    <phoneticPr fontId="13"/>
  </si>
  <si>
    <t>スズキヨシアき</t>
    <phoneticPr fontId="13"/>
  </si>
  <si>
    <t>山下</t>
    <rPh sb="0" eb="2">
      <t>ヤマシタ</t>
    </rPh>
    <phoneticPr fontId="13"/>
  </si>
  <si>
    <t>由美</t>
    <rPh sb="0" eb="2">
      <t>ユミ</t>
    </rPh>
    <phoneticPr fontId="13"/>
  </si>
  <si>
    <t>yamashita</t>
    <phoneticPr fontId="13"/>
  </si>
  <si>
    <t>yumi</t>
    <phoneticPr fontId="13"/>
  </si>
  <si>
    <t>ヤマシタユミ</t>
    <phoneticPr fontId="13"/>
  </si>
  <si>
    <t>yamashita@gmail.com</t>
    <phoneticPr fontId="13"/>
  </si>
  <si>
    <t>チャレンジ　パッケージALL</t>
  </si>
  <si>
    <t>明</t>
    <rPh sb="0" eb="1">
      <t>アキラ</t>
    </rPh>
    <phoneticPr fontId="13"/>
  </si>
  <si>
    <t>yamada</t>
    <phoneticPr fontId="13"/>
  </si>
  <si>
    <t>akira</t>
    <phoneticPr fontId="13"/>
  </si>
  <si>
    <t>ヤマダアキラ</t>
    <phoneticPr fontId="13"/>
  </si>
  <si>
    <t>島村</t>
    <rPh sb="0" eb="2">
      <t>シマムラ</t>
    </rPh>
    <phoneticPr fontId="13"/>
  </si>
  <si>
    <t>淳也</t>
    <rPh sb="0" eb="2">
      <t>ジュンヤ</t>
    </rPh>
    <phoneticPr fontId="13"/>
  </si>
  <si>
    <t>shimamura</t>
    <phoneticPr fontId="13"/>
  </si>
  <si>
    <t>jyunya</t>
    <phoneticPr fontId="13"/>
  </si>
  <si>
    <t>シマムラジュンヤ</t>
    <phoneticPr fontId="13"/>
  </si>
  <si>
    <t>shimamura@ipc.com</t>
    <phoneticPr fontId="13"/>
  </si>
  <si>
    <t>消費税</t>
    <rPh sb="0" eb="3">
      <t>ショウヒゼイ</t>
    </rPh>
    <phoneticPr fontId="13"/>
  </si>
  <si>
    <t>ご請求金額合計</t>
    <rPh sb="1" eb="3">
      <t>セイキュウ</t>
    </rPh>
    <rPh sb="3" eb="5">
      <t>キンガク</t>
    </rPh>
    <rPh sb="5" eb="7">
      <t>ゴウケイ</t>
    </rPh>
    <phoneticPr fontId="13"/>
  </si>
  <si>
    <t>お申込金額　合計</t>
    <rPh sb="1" eb="3">
      <t>モウシコミ</t>
    </rPh>
    <rPh sb="3" eb="5">
      <t>キンガク</t>
    </rPh>
    <rPh sb="6" eb="8">
      <t>ゴウケイ</t>
    </rPh>
    <phoneticPr fontId="1"/>
  </si>
  <si>
    <t>消費税</t>
    <rPh sb="0" eb="3">
      <t>ショウヒゼイ</t>
    </rPh>
    <phoneticPr fontId="13"/>
  </si>
  <si>
    <t>ご請求金額合計</t>
    <rPh sb="1" eb="3">
      <t>セイキュウ</t>
    </rPh>
    <rPh sb="3" eb="5">
      <t>キンガク</t>
    </rPh>
    <rPh sb="5" eb="7">
      <t>ゴウケイ</t>
    </rPh>
    <phoneticPr fontId="13"/>
  </si>
  <si>
    <t>suzuki@ipc.co.jp</t>
    <phoneticPr fontId="13"/>
  </si>
  <si>
    <t>yamashita@ipc.co.jp</t>
    <phoneticPr fontId="13"/>
  </si>
  <si>
    <t>yamada@yahoo.co.jp</t>
    <phoneticPr fontId="13"/>
  </si>
  <si>
    <t>メールアドレス：ipc_training@japanunix.com</t>
    <phoneticPr fontId="1"/>
  </si>
  <si>
    <t/>
  </si>
  <si>
    <t>■受検申込書の送付先</t>
    <rPh sb="1" eb="3">
      <t>ジュケン</t>
    </rPh>
    <rPh sb="3" eb="6">
      <t>モウシコミショ</t>
    </rPh>
    <rPh sb="7" eb="10">
      <t>ソウフサキ</t>
    </rPh>
    <phoneticPr fontId="1"/>
  </si>
  <si>
    <t>電話番号：03-3588-0551</t>
    <rPh sb="0" eb="2">
      <t>デンワ</t>
    </rPh>
    <rPh sb="2" eb="4">
      <t>バンゴウ</t>
    </rPh>
    <phoneticPr fontId="1"/>
  </si>
  <si>
    <t>IPC会員番号</t>
    <rPh sb="3" eb="5">
      <t>カイイン</t>
    </rPh>
    <rPh sb="5" eb="7">
      <t>バンゴウ</t>
    </rPh>
    <phoneticPr fontId="13"/>
  </si>
  <si>
    <t xml:space="preserve">  0000000 (7桁の数字)</t>
    <rPh sb="12" eb="13">
      <t>ケタ</t>
    </rPh>
    <rPh sb="14" eb="16">
      <t>スウジ</t>
    </rPh>
    <phoneticPr fontId="13"/>
  </si>
  <si>
    <t xml:space="preserve"> IPC会員　オンライントレーニング・受験　お申込書　(新規・チャレンジ)</t>
    <rPh sb="4" eb="6">
      <t>カイイン</t>
    </rPh>
    <rPh sb="19" eb="21">
      <t>ジュケン</t>
    </rPh>
    <rPh sb="23" eb="25">
      <t>モウシコミ</t>
    </rPh>
    <rPh sb="25" eb="26">
      <t>ショ</t>
    </rPh>
    <rPh sb="28" eb="30">
      <t>シンキ</t>
    </rPh>
    <phoneticPr fontId="1"/>
  </si>
  <si>
    <t>パッケージ ALL</t>
  </si>
  <si>
    <t>　※請求書発送部署・担当者名</t>
    <rPh sb="2" eb="5">
      <t>セイキュウショ</t>
    </rPh>
    <rPh sb="5" eb="7">
      <t>ハッソウ</t>
    </rPh>
    <rPh sb="7" eb="9">
      <t>ブショ</t>
    </rPh>
    <rPh sb="10" eb="13">
      <t>タントウシャ</t>
    </rPh>
    <rPh sb="13" eb="14">
      <t>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</si>
</sst>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24" formatCode="\$#,##0_);[Red]\(\$#,##0\)"/>
    <numFmt numFmtId="176" formatCode="[$¥-411]#,##0;[$¥-411]#,##0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i/>
      <sz val="9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i/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6" fontId="8" fillId="2" borderId="0" xfId="2" applyFont="1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38" fontId="12" fillId="3" borderId="18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38" fontId="8" fillId="0" borderId="40" xfId="1" applyFont="1" applyFill="1" applyBorder="1" applyAlignment="1">
      <alignment horizontal="center" vertical="center"/>
    </xf>
    <xf numFmtId="38" fontId="8" fillId="0" borderId="41" xfId="1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38" fontId="21" fillId="0" borderId="3" xfId="1" applyFont="1" applyBorder="1" applyAlignment="1" applyProtection="1">
      <alignment horizontal="center" vertical="center"/>
      <protection locked="0"/>
    </xf>
    <xf numFmtId="38" fontId="21" fillId="0" borderId="3" xfId="1" applyFont="1" applyBorder="1">
      <alignment vertical="center"/>
    </xf>
    <xf numFmtId="38" fontId="18" fillId="4" borderId="9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38" fontId="18" fillId="4" borderId="2" xfId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horizontal="center" vertical="center"/>
    </xf>
    <xf numFmtId="38" fontId="21" fillId="0" borderId="3" xfId="1" applyFont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38" fontId="21" fillId="0" borderId="3" xfId="1" applyFont="1" applyFill="1" applyBorder="1" applyAlignment="1" applyProtection="1">
      <alignment horizontal="center" vertical="center"/>
      <protection locked="0"/>
    </xf>
    <xf numFmtId="38" fontId="21" fillId="0" borderId="3" xfId="1" applyFont="1" applyFill="1" applyBorder="1" applyAlignment="1" applyProtection="1">
      <alignment horizontal="left" vertical="center"/>
      <protection locked="0"/>
    </xf>
    <xf numFmtId="0" fontId="21" fillId="0" borderId="3" xfId="0" applyFont="1" applyBorder="1">
      <alignment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38" fontId="21" fillId="0" borderId="0" xfId="1" applyFont="1">
      <alignment vertical="center"/>
    </xf>
    <xf numFmtId="0" fontId="24" fillId="0" borderId="0" xfId="0" applyFont="1">
      <alignment vertical="center"/>
    </xf>
    <xf numFmtId="0" fontId="25" fillId="6" borderId="3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9" fillId="0" borderId="58" xfId="0" applyFont="1" applyBorder="1">
      <alignment vertical="center"/>
    </xf>
    <xf numFmtId="0" fontId="29" fillId="0" borderId="58" xfId="0" applyFont="1" applyBorder="1" applyAlignment="1">
      <alignment horizontal="left" vertical="center"/>
    </xf>
    <xf numFmtId="0" fontId="28" fillId="0" borderId="58" xfId="0" applyFont="1" applyBorder="1">
      <alignment vertical="center"/>
    </xf>
    <xf numFmtId="176" fontId="29" fillId="0" borderId="58" xfId="0" applyNumberFormat="1" applyFont="1" applyBorder="1" applyAlignment="1">
      <alignment horizontal="center" vertical="center"/>
    </xf>
    <xf numFmtId="176" fontId="29" fillId="0" borderId="58" xfId="0" applyNumberFormat="1" applyFont="1" applyFill="1" applyBorder="1" applyAlignment="1">
      <alignment horizontal="center" vertical="center"/>
    </xf>
    <xf numFmtId="0" fontId="29" fillId="0" borderId="59" xfId="0" applyFont="1" applyBorder="1">
      <alignment vertical="center"/>
    </xf>
    <xf numFmtId="0" fontId="29" fillId="0" borderId="59" xfId="0" applyFont="1" applyBorder="1" applyAlignment="1">
      <alignment horizontal="left" vertical="center"/>
    </xf>
    <xf numFmtId="0" fontId="28" fillId="0" borderId="59" xfId="0" applyFont="1" applyBorder="1">
      <alignment vertical="center"/>
    </xf>
    <xf numFmtId="176" fontId="29" fillId="0" borderId="59" xfId="0" applyNumberFormat="1" applyFont="1" applyBorder="1" applyAlignment="1">
      <alignment horizontal="center" vertical="center"/>
    </xf>
    <xf numFmtId="176" fontId="29" fillId="0" borderId="59" xfId="0" applyNumberFormat="1" applyFont="1" applyFill="1" applyBorder="1" applyAlignment="1">
      <alignment horizontal="center" vertical="center"/>
    </xf>
    <xf numFmtId="24" fontId="28" fillId="0" borderId="59" xfId="0" applyNumberFormat="1" applyFont="1" applyBorder="1">
      <alignment vertical="center"/>
    </xf>
    <xf numFmtId="0" fontId="29" fillId="0" borderId="60" xfId="0" applyFont="1" applyBorder="1">
      <alignment vertical="center"/>
    </xf>
    <xf numFmtId="0" fontId="29" fillId="0" borderId="60" xfId="0" applyFont="1" applyBorder="1" applyAlignment="1">
      <alignment horizontal="left" vertical="center"/>
    </xf>
    <xf numFmtId="0" fontId="28" fillId="0" borderId="60" xfId="0" applyFont="1" applyBorder="1">
      <alignment vertical="center"/>
    </xf>
    <xf numFmtId="176" fontId="29" fillId="0" borderId="60" xfId="0" applyNumberFormat="1" applyFont="1" applyBorder="1" applyAlignment="1">
      <alignment horizontal="center" vertical="center"/>
    </xf>
    <xf numFmtId="176" fontId="29" fillId="0" borderId="60" xfId="0" applyNumberFormat="1" applyFont="1" applyFill="1" applyBorder="1" applyAlignment="1">
      <alignment horizontal="center" vertical="center"/>
    </xf>
    <xf numFmtId="0" fontId="29" fillId="0" borderId="62" xfId="0" applyFont="1" applyBorder="1">
      <alignment vertical="center"/>
    </xf>
    <xf numFmtId="0" fontId="29" fillId="0" borderId="62" xfId="0" applyFont="1" applyBorder="1" applyAlignment="1">
      <alignment horizontal="left" vertical="center"/>
    </xf>
    <xf numFmtId="0" fontId="28" fillId="0" borderId="62" xfId="0" applyFont="1" applyBorder="1">
      <alignment vertical="center"/>
    </xf>
    <xf numFmtId="176" fontId="29" fillId="0" borderId="64" xfId="0" applyNumberFormat="1" applyFont="1" applyFill="1" applyBorder="1" applyAlignment="1">
      <alignment horizontal="center" vertical="center"/>
    </xf>
    <xf numFmtId="0" fontId="29" fillId="0" borderId="66" xfId="0" applyFont="1" applyBorder="1">
      <alignment vertical="center"/>
    </xf>
    <xf numFmtId="0" fontId="29" fillId="0" borderId="66" xfId="0" applyFont="1" applyBorder="1" applyAlignment="1">
      <alignment horizontal="left" vertical="center"/>
    </xf>
    <xf numFmtId="0" fontId="28" fillId="0" borderId="66" xfId="0" applyFont="1" applyBorder="1">
      <alignment vertical="center"/>
    </xf>
    <xf numFmtId="176" fontId="29" fillId="0" borderId="66" xfId="0" applyNumberFormat="1" applyFont="1" applyBorder="1" applyAlignment="1">
      <alignment horizontal="center" vertical="center"/>
    </xf>
    <xf numFmtId="176" fontId="29" fillId="0" borderId="66" xfId="0" applyNumberFormat="1" applyFont="1" applyFill="1" applyBorder="1" applyAlignment="1">
      <alignment horizontal="center" vertical="center"/>
    </xf>
    <xf numFmtId="0" fontId="29" fillId="0" borderId="67" xfId="0" applyFont="1" applyBorder="1">
      <alignment vertical="center"/>
    </xf>
    <xf numFmtId="0" fontId="29" fillId="0" borderId="67" xfId="0" applyFont="1" applyBorder="1" applyAlignment="1">
      <alignment horizontal="left" vertical="center"/>
    </xf>
    <xf numFmtId="0" fontId="28" fillId="0" borderId="67" xfId="0" applyFont="1" applyBorder="1">
      <alignment vertical="center"/>
    </xf>
    <xf numFmtId="176" fontId="29" fillId="0" borderId="1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176" fontId="29" fillId="0" borderId="3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9" fillId="0" borderId="2" xfId="0" applyFont="1" applyBorder="1" applyAlignment="1">
      <alignment horizontal="left" vertical="center"/>
    </xf>
    <xf numFmtId="0" fontId="28" fillId="0" borderId="2" xfId="0" applyFont="1" applyBorder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176" fontId="29" fillId="0" borderId="0" xfId="0" applyNumberFormat="1" applyFont="1">
      <alignment vertical="center"/>
    </xf>
    <xf numFmtId="0" fontId="24" fillId="0" borderId="0" xfId="0" applyFont="1" applyFill="1">
      <alignment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38" fontId="21" fillId="0" borderId="2" xfId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8" fontId="21" fillId="0" borderId="3" xfId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indent="12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6" fontId="8" fillId="2" borderId="0" xfId="2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6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2" fillId="0" borderId="0" xfId="3" applyBorder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12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7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4" fillId="14" borderId="9" xfId="0" applyFont="1" applyFill="1" applyBorder="1" applyAlignment="1" applyProtection="1">
      <alignment horizontal="center" vertical="center"/>
    </xf>
    <xf numFmtId="0" fontId="14" fillId="14" borderId="52" xfId="0" applyFont="1" applyFill="1" applyBorder="1" applyAlignment="1" applyProtection="1">
      <alignment horizontal="center" vertical="center"/>
    </xf>
    <xf numFmtId="0" fontId="14" fillId="14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2"/>
    </xf>
    <xf numFmtId="0" fontId="14" fillId="14" borderId="3" xfId="0" applyFont="1" applyFill="1" applyBorder="1" applyAlignment="1" applyProtection="1">
      <alignment horizontal="center" vertical="center"/>
    </xf>
    <xf numFmtId="0" fontId="7" fillId="15" borderId="77" xfId="0" applyFont="1" applyFill="1" applyBorder="1" applyAlignment="1" applyProtection="1">
      <alignment horizontal="center" vertical="center" shrinkToFit="1"/>
    </xf>
    <xf numFmtId="0" fontId="8" fillId="15" borderId="78" xfId="0" applyFont="1" applyFill="1" applyBorder="1" applyAlignment="1" applyProtection="1">
      <alignment horizontal="center" vertical="center"/>
      <protection locked="0"/>
    </xf>
    <xf numFmtId="0" fontId="6" fillId="15" borderId="78" xfId="0" applyFont="1" applyFill="1" applyBorder="1" applyAlignment="1" applyProtection="1">
      <alignment horizontal="center" vertical="center"/>
      <protection locked="0"/>
    </xf>
    <xf numFmtId="0" fontId="6" fillId="15" borderId="78" xfId="0" applyFont="1" applyFill="1" applyBorder="1" applyAlignment="1" applyProtection="1">
      <alignment horizontal="left" vertical="center"/>
      <protection locked="0"/>
    </xf>
    <xf numFmtId="38" fontId="14" fillId="15" borderId="78" xfId="1" applyFont="1" applyFill="1" applyBorder="1" applyAlignment="1" applyProtection="1">
      <alignment horizontal="center" vertical="center"/>
    </xf>
    <xf numFmtId="38" fontId="6" fillId="15" borderId="79" xfId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left" vertical="center"/>
      <protection locked="0"/>
    </xf>
    <xf numFmtId="38" fontId="20" fillId="0" borderId="2" xfId="1" applyFont="1" applyBorder="1" applyAlignment="1" applyProtection="1">
      <alignment horizontal="center" vertical="center"/>
    </xf>
    <xf numFmtId="38" fontId="31" fillId="0" borderId="76" xfId="1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left" vertical="center"/>
      <protection locked="0"/>
    </xf>
    <xf numFmtId="38" fontId="20" fillId="0" borderId="3" xfId="1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  <protection locked="0"/>
    </xf>
    <xf numFmtId="38" fontId="31" fillId="0" borderId="54" xfId="1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2" fillId="14" borderId="3" xfId="0" applyFont="1" applyFill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right" vertical="center"/>
      <protection locked="0"/>
    </xf>
    <xf numFmtId="38" fontId="12" fillId="0" borderId="47" xfId="0" applyNumberFormat="1" applyFont="1" applyBorder="1" applyAlignment="1" applyProtection="1">
      <alignment horizontal="right" vertical="center"/>
      <protection locked="0"/>
    </xf>
    <xf numFmtId="38" fontId="12" fillId="2" borderId="47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8" fontId="17" fillId="0" borderId="2" xfId="1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8" fontId="17" fillId="0" borderId="3" xfId="1" applyFont="1" applyBorder="1" applyAlignment="1" applyProtection="1">
      <alignment horizontal="center" vertical="center"/>
    </xf>
    <xf numFmtId="38" fontId="12" fillId="2" borderId="74" xfId="0" applyNumberFormat="1" applyFont="1" applyFill="1" applyBorder="1" applyAlignment="1" applyProtection="1">
      <alignment horizontal="right" vertical="center"/>
    </xf>
    <xf numFmtId="38" fontId="17" fillId="0" borderId="76" xfId="1" applyFont="1" applyFill="1" applyBorder="1" applyAlignment="1" applyProtection="1">
      <alignment horizontal="center" vertical="center"/>
    </xf>
    <xf numFmtId="38" fontId="17" fillId="0" borderId="54" xfId="1" applyFont="1" applyFill="1" applyBorder="1" applyAlignment="1" applyProtection="1">
      <alignment horizontal="center" vertical="center"/>
    </xf>
    <xf numFmtId="38" fontId="10" fillId="15" borderId="79" xfId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8" fillId="0" borderId="14" xfId="0" applyFont="1" applyBorder="1" applyProtection="1">
      <alignment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22" fillId="0" borderId="14" xfId="3" applyBorder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Protection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2"/>
    </xf>
    <xf numFmtId="0" fontId="14" fillId="14" borderId="51" xfId="0" applyFont="1" applyFill="1" applyBorder="1" applyAlignment="1" applyProtection="1">
      <alignment horizontal="center" vertical="center"/>
    </xf>
    <xf numFmtId="0" fontId="14" fillId="14" borderId="52" xfId="0" applyFont="1" applyFill="1" applyBorder="1" applyAlignment="1" applyProtection="1">
      <alignment horizontal="center" vertical="center"/>
    </xf>
    <xf numFmtId="31" fontId="20" fillId="0" borderId="52" xfId="0" applyNumberFormat="1" applyFont="1" applyFill="1" applyBorder="1" applyAlignment="1" applyProtection="1">
      <alignment horizontal="left" vertical="center" indent="1"/>
      <protection locked="0"/>
    </xf>
    <xf numFmtId="0" fontId="20" fillId="0" borderId="52" xfId="0" applyFont="1" applyFill="1" applyBorder="1" applyAlignment="1" applyProtection="1">
      <alignment horizontal="center" vertical="center"/>
      <protection locked="0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0" fontId="14" fillId="14" borderId="71" xfId="0" applyFont="1" applyFill="1" applyBorder="1" applyAlignment="1" applyProtection="1">
      <alignment horizontal="center" vertical="center" wrapText="1"/>
    </xf>
    <xf numFmtId="0" fontId="14" fillId="14" borderId="11" xfId="0" applyFont="1" applyFill="1" applyBorder="1" applyAlignment="1" applyProtection="1">
      <alignment horizontal="center" vertical="center" wrapText="1"/>
    </xf>
    <xf numFmtId="0" fontId="14" fillId="14" borderId="12" xfId="0" applyFont="1" applyFill="1" applyBorder="1" applyAlignment="1" applyProtection="1">
      <alignment horizontal="center" vertical="center" wrapText="1"/>
    </xf>
    <xf numFmtId="0" fontId="14" fillId="14" borderId="69" xfId="0" applyFont="1" applyFill="1" applyBorder="1" applyAlignment="1" applyProtection="1">
      <alignment horizontal="center" vertical="center" wrapText="1"/>
    </xf>
    <xf numFmtId="0" fontId="14" fillId="14" borderId="70" xfId="0" applyFont="1" applyFill="1" applyBorder="1" applyAlignment="1" applyProtection="1">
      <alignment horizontal="center" vertical="center" wrapText="1"/>
    </xf>
    <xf numFmtId="0" fontId="14" fillId="14" borderId="72" xfId="0" applyFont="1" applyFill="1" applyBorder="1" applyAlignment="1" applyProtection="1">
      <alignment horizontal="center" vertical="center" wrapText="1"/>
    </xf>
    <xf numFmtId="0" fontId="14" fillId="14" borderId="53" xfId="0" applyFont="1" applyFill="1" applyBorder="1" applyAlignment="1" applyProtection="1">
      <alignment horizontal="center" vertical="center"/>
    </xf>
    <xf numFmtId="0" fontId="14" fillId="14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 indent="1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center" indent="1"/>
      <protection locked="0"/>
    </xf>
    <xf numFmtId="0" fontId="14" fillId="14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55" xfId="0" applyFont="1" applyFill="1" applyBorder="1" applyAlignment="1" applyProtection="1">
      <alignment vertical="center" shrinkToFit="1"/>
    </xf>
    <xf numFmtId="0" fontId="14" fillId="0" borderId="56" xfId="0" applyFont="1" applyFill="1" applyBorder="1" applyAlignment="1" applyProtection="1">
      <alignment vertical="center" shrinkToFi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14" fillId="14" borderId="7" xfId="0" applyFont="1" applyFill="1" applyBorder="1" applyAlignment="1" applyProtection="1">
      <alignment horizontal="left" vertical="center" wrapText="1" indent="1"/>
    </xf>
    <xf numFmtId="0" fontId="14" fillId="14" borderId="49" xfId="0" applyFont="1" applyFill="1" applyBorder="1" applyAlignment="1" applyProtection="1">
      <alignment horizontal="left" vertical="center" wrapText="1" indent="1"/>
    </xf>
    <xf numFmtId="0" fontId="14" fillId="14" borderId="80" xfId="0" applyFont="1" applyFill="1" applyBorder="1" applyAlignment="1" applyProtection="1">
      <alignment horizontal="left" vertical="center" wrapText="1" indent="1"/>
    </xf>
    <xf numFmtId="0" fontId="14" fillId="14" borderId="81" xfId="0" applyFont="1" applyFill="1" applyBorder="1" applyAlignment="1" applyProtection="1">
      <alignment horizontal="left" vertical="center" wrapText="1" indent="1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 applyProtection="1">
      <alignment horizontal="center" vertical="center"/>
    </xf>
    <xf numFmtId="0" fontId="18" fillId="5" borderId="11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8" fillId="5" borderId="15" xfId="0" applyFont="1" applyFill="1" applyBorder="1" applyAlignment="1" applyProtection="1">
      <alignment horizontal="center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8" fillId="5" borderId="17" xfId="0" applyFont="1" applyFill="1" applyBorder="1" applyAlignment="1" applyProtection="1">
      <alignment horizontal="center" vertical="center"/>
    </xf>
    <xf numFmtId="0" fontId="19" fillId="14" borderId="51" xfId="0" applyFont="1" applyFill="1" applyBorder="1" applyAlignment="1" applyProtection="1">
      <alignment horizontal="center" vertical="center" shrinkToFit="1"/>
    </xf>
    <xf numFmtId="0" fontId="7" fillId="14" borderId="73" xfId="0" applyFont="1" applyFill="1" applyBorder="1" applyAlignment="1" applyProtection="1">
      <alignment horizontal="center" vertical="center" shrinkToFit="1"/>
    </xf>
    <xf numFmtId="0" fontId="14" fillId="14" borderId="9" xfId="0" applyFont="1" applyFill="1" applyBorder="1" applyAlignment="1" applyProtection="1">
      <alignment horizontal="center" vertical="center"/>
    </xf>
    <xf numFmtId="0" fontId="14" fillId="14" borderId="52" xfId="0" applyFont="1" applyFill="1" applyBorder="1" applyAlignment="1" applyProtection="1">
      <alignment horizontal="center" vertical="center" wrapText="1"/>
    </xf>
    <xf numFmtId="0" fontId="14" fillId="14" borderId="9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7" fillId="13" borderId="82" xfId="0" applyFont="1" applyFill="1" applyBorder="1" applyAlignment="1" applyProtection="1">
      <alignment horizontal="center" vertical="center"/>
    </xf>
    <xf numFmtId="0" fontId="7" fillId="13" borderId="67" xfId="0" applyFont="1" applyFill="1" applyBorder="1" applyAlignment="1" applyProtection="1">
      <alignment horizontal="center" vertical="center"/>
    </xf>
    <xf numFmtId="0" fontId="7" fillId="13" borderId="2" xfId="0" applyFont="1" applyFill="1" applyBorder="1" applyAlignment="1" applyProtection="1">
      <alignment horizontal="center" vertical="center"/>
    </xf>
    <xf numFmtId="0" fontId="8" fillId="15" borderId="78" xfId="0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</xf>
    <xf numFmtId="0" fontId="14" fillId="2" borderId="74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12" fillId="15" borderId="83" xfId="0" applyFont="1" applyFill="1" applyBorder="1" applyAlignment="1" applyProtection="1">
      <alignment horizontal="right" vertical="center"/>
    </xf>
    <xf numFmtId="0" fontId="12" fillId="15" borderId="84" xfId="0" applyFont="1" applyFill="1" applyBorder="1" applyAlignment="1" applyProtection="1">
      <alignment horizontal="right" vertical="center"/>
    </xf>
    <xf numFmtId="0" fontId="12" fillId="15" borderId="85" xfId="0" applyFont="1" applyFill="1" applyBorder="1" applyAlignment="1" applyProtection="1">
      <alignment horizontal="right" vertical="center"/>
    </xf>
    <xf numFmtId="0" fontId="12" fillId="0" borderId="51" xfId="0" applyFont="1" applyBorder="1" applyAlignment="1" applyProtection="1">
      <alignment horizontal="right" vertical="center"/>
      <protection locked="0"/>
    </xf>
    <xf numFmtId="0" fontId="12" fillId="0" borderId="52" xfId="0" applyFont="1" applyBorder="1" applyAlignment="1" applyProtection="1">
      <alignment horizontal="right" vertical="center"/>
      <protection locked="0"/>
    </xf>
    <xf numFmtId="0" fontId="12" fillId="0" borderId="55" xfId="0" applyFont="1" applyBorder="1" applyAlignment="1" applyProtection="1">
      <alignment horizontal="right" vertical="center"/>
      <protection locked="0"/>
    </xf>
    <xf numFmtId="0" fontId="12" fillId="0" borderId="56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2" fillId="14" borderId="53" xfId="0" applyFont="1" applyFill="1" applyBorder="1" applyAlignment="1" applyProtection="1">
      <alignment horizontal="center" vertical="center"/>
    </xf>
    <xf numFmtId="0" fontId="32" fillId="14" borderId="3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left" vertical="center" indent="1"/>
      <protection locked="0"/>
    </xf>
    <xf numFmtId="0" fontId="32" fillId="0" borderId="5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32" fillId="0" borderId="53" xfId="0" applyFont="1" applyFill="1" applyBorder="1" applyAlignment="1" applyProtection="1">
      <alignment horizontal="center" vertical="center" shrinkToFit="1"/>
    </xf>
    <xf numFmtId="0" fontId="32" fillId="0" borderId="3" xfId="0" applyFont="1" applyFill="1" applyBorder="1" applyAlignment="1" applyProtection="1">
      <alignment horizontal="center" vertical="center" shrinkToFit="1"/>
    </xf>
    <xf numFmtId="0" fontId="32" fillId="0" borderId="55" xfId="0" applyFont="1" applyFill="1" applyBorder="1" applyAlignment="1" applyProtection="1">
      <alignment vertical="center" shrinkToFit="1"/>
    </xf>
    <xf numFmtId="0" fontId="32" fillId="0" borderId="56" xfId="0" applyFont="1" applyFill="1" applyBorder="1" applyAlignment="1" applyProtection="1">
      <alignment vertical="center" shrinkToFit="1"/>
    </xf>
    <xf numFmtId="0" fontId="32" fillId="0" borderId="3" xfId="0" applyFont="1" applyBorder="1" applyAlignment="1" applyProtection="1">
      <alignment horizontal="left" vertical="center" wrapText="1"/>
      <protection locked="0"/>
    </xf>
    <xf numFmtId="0" fontId="32" fillId="0" borderId="3" xfId="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 applyProtection="1">
      <alignment horizontal="left" vertical="center"/>
      <protection locked="0"/>
    </xf>
    <xf numFmtId="0" fontId="32" fillId="0" borderId="56" xfId="0" applyFont="1" applyBorder="1" applyAlignment="1" applyProtection="1">
      <alignment horizontal="left" vertical="center"/>
      <protection locked="0"/>
    </xf>
    <xf numFmtId="0" fontId="32" fillId="0" borderId="68" xfId="0" applyFont="1" applyBorder="1" applyAlignment="1" applyProtection="1">
      <alignment horizontal="left" vertical="center"/>
      <protection locked="0"/>
    </xf>
    <xf numFmtId="0" fontId="32" fillId="14" borderId="71" xfId="0" applyFont="1" applyFill="1" applyBorder="1" applyAlignment="1" applyProtection="1">
      <alignment horizontal="center" vertical="center" wrapText="1"/>
    </xf>
    <xf numFmtId="0" fontId="32" fillId="14" borderId="11" xfId="0" applyFont="1" applyFill="1" applyBorder="1" applyAlignment="1" applyProtection="1">
      <alignment horizontal="center" vertical="center" wrapText="1"/>
    </xf>
    <xf numFmtId="0" fontId="32" fillId="14" borderId="12" xfId="0" applyFont="1" applyFill="1" applyBorder="1" applyAlignment="1" applyProtection="1">
      <alignment horizontal="center" vertical="center" wrapText="1"/>
    </xf>
    <xf numFmtId="0" fontId="32" fillId="14" borderId="69" xfId="0" applyFont="1" applyFill="1" applyBorder="1" applyAlignment="1" applyProtection="1">
      <alignment horizontal="center" vertical="center" wrapText="1"/>
    </xf>
    <xf numFmtId="0" fontId="32" fillId="14" borderId="70" xfId="0" applyFont="1" applyFill="1" applyBorder="1" applyAlignment="1" applyProtection="1">
      <alignment horizontal="center" vertical="center" wrapText="1"/>
    </xf>
    <xf numFmtId="0" fontId="32" fillId="14" borderId="72" xfId="0" applyFont="1" applyFill="1" applyBorder="1" applyAlignment="1" applyProtection="1">
      <alignment horizontal="center" vertical="center" wrapText="1"/>
    </xf>
    <xf numFmtId="0" fontId="32" fillId="14" borderId="51" xfId="0" applyFont="1" applyFill="1" applyBorder="1" applyAlignment="1" applyProtection="1">
      <alignment horizontal="center" vertical="center"/>
    </xf>
    <xf numFmtId="0" fontId="32" fillId="14" borderId="52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32" fillId="0" borderId="5" xfId="0" applyFont="1" applyFill="1" applyBorder="1" applyAlignment="1" applyProtection="1">
      <alignment horizontal="center" vertical="center"/>
      <protection locked="0"/>
    </xf>
    <xf numFmtId="31" fontId="32" fillId="0" borderId="52" xfId="0" applyNumberFormat="1" applyFont="1" applyFill="1" applyBorder="1" applyAlignment="1" applyProtection="1">
      <alignment horizontal="left" vertical="center" indent="1"/>
      <protection locked="0"/>
    </xf>
    <xf numFmtId="0" fontId="32" fillId="14" borderId="3" xfId="0" applyFont="1" applyFill="1" applyBorder="1" applyAlignment="1" applyProtection="1">
      <alignment horizontal="left" vertical="center" wrapText="1" indent="1"/>
    </xf>
    <xf numFmtId="0" fontId="32" fillId="14" borderId="82" xfId="0" applyFont="1" applyFill="1" applyBorder="1" applyAlignment="1" applyProtection="1">
      <alignment horizontal="center" vertical="center"/>
    </xf>
    <xf numFmtId="0" fontId="32" fillId="14" borderId="2" xfId="0" applyFont="1" applyFill="1" applyBorder="1" applyAlignment="1" applyProtection="1">
      <alignment horizontal="center" vertical="center"/>
    </xf>
    <xf numFmtId="0" fontId="32" fillId="0" borderId="71" xfId="0" applyFont="1" applyFill="1" applyBorder="1" applyAlignment="1" applyProtection="1">
      <alignment horizontal="center" vertical="center"/>
      <protection locked="0"/>
    </xf>
    <xf numFmtId="0" fontId="32" fillId="0" borderId="86" xfId="0" applyFont="1" applyFill="1" applyBorder="1" applyAlignment="1" applyProtection="1">
      <alignment horizontal="center" vertical="center"/>
      <protection locked="0"/>
    </xf>
    <xf numFmtId="0" fontId="32" fillId="0" borderId="69" xfId="0" applyFont="1" applyFill="1" applyBorder="1" applyAlignment="1" applyProtection="1">
      <alignment horizontal="center" vertical="center"/>
      <protection locked="0"/>
    </xf>
    <xf numFmtId="0" fontId="32" fillId="0" borderId="50" xfId="0" applyFont="1" applyFill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40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54" xfId="0" applyFont="1" applyBorder="1" applyAlignment="1" applyProtection="1">
      <alignment horizontal="center" vertical="center" wrapText="1"/>
      <protection locked="0"/>
    </xf>
    <xf numFmtId="0" fontId="32" fillId="14" borderId="7" xfId="0" applyFont="1" applyFill="1" applyBorder="1" applyAlignment="1" applyProtection="1">
      <alignment horizontal="left" vertical="center" wrapText="1" indent="1"/>
    </xf>
    <xf numFmtId="0" fontId="32" fillId="14" borderId="49" xfId="0" applyFont="1" applyFill="1" applyBorder="1" applyAlignment="1" applyProtection="1">
      <alignment horizontal="left" vertical="center" wrapText="1" indent="1"/>
    </xf>
    <xf numFmtId="0" fontId="32" fillId="14" borderId="80" xfId="0" applyFont="1" applyFill="1" applyBorder="1" applyAlignment="1" applyProtection="1">
      <alignment horizontal="left" vertical="center" wrapText="1" indent="1"/>
    </xf>
    <xf numFmtId="0" fontId="32" fillId="14" borderId="81" xfId="0" applyFont="1" applyFill="1" applyBorder="1" applyAlignment="1" applyProtection="1">
      <alignment horizontal="left" vertical="center" wrapText="1" indent="1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32" fillId="0" borderId="47" xfId="0" applyFont="1" applyBorder="1" applyAlignment="1" applyProtection="1">
      <alignment horizontal="center" vertical="center" wrapText="1"/>
      <protection locked="0"/>
    </xf>
    <xf numFmtId="0" fontId="12" fillId="15" borderId="8" xfId="0" applyFont="1" applyFill="1" applyBorder="1" applyAlignment="1" applyProtection="1">
      <alignment horizontal="right" vertical="center"/>
    </xf>
    <xf numFmtId="0" fontId="12" fillId="15" borderId="49" xfId="0" applyFont="1" applyFill="1" applyBorder="1" applyAlignment="1" applyProtection="1">
      <alignment horizontal="right" vertical="center"/>
    </xf>
    <xf numFmtId="0" fontId="27" fillId="8" borderId="5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48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176" fontId="29" fillId="0" borderId="63" xfId="0" applyNumberFormat="1" applyFont="1" applyBorder="1" applyAlignment="1">
      <alignment horizontal="center" vertical="center"/>
    </xf>
    <xf numFmtId="176" fontId="29" fillId="0" borderId="61" xfId="0" applyNumberFormat="1" applyFont="1" applyBorder="1" applyAlignment="1">
      <alignment horizontal="center" vertical="center"/>
    </xf>
    <xf numFmtId="176" fontId="29" fillId="0" borderId="64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176" fontId="29" fillId="0" borderId="5" xfId="0" applyNumberFormat="1" applyFont="1" applyBorder="1" applyAlignment="1">
      <alignment horizontal="center" vertical="center"/>
    </xf>
    <xf numFmtId="176" fontId="29" fillId="0" borderId="6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6" borderId="9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 wrapText="1"/>
    </xf>
    <xf numFmtId="0" fontId="27" fillId="12" borderId="3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2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31" fontId="10" fillId="0" borderId="20" xfId="0" applyNumberFormat="1" applyFont="1" applyFill="1" applyBorder="1" applyAlignment="1" applyProtection="1">
      <alignment horizontal="left" vertical="center" indent="1"/>
      <protection locked="0"/>
    </xf>
    <xf numFmtId="0" fontId="10" fillId="0" borderId="20" xfId="0" applyFont="1" applyFill="1" applyBorder="1" applyAlignment="1" applyProtection="1">
      <alignment horizontal="left" vertical="center" indent="1"/>
      <protection locked="0"/>
    </xf>
    <xf numFmtId="0" fontId="10" fillId="0" borderId="21" xfId="0" applyFont="1" applyFill="1" applyBorder="1" applyAlignment="1" applyProtection="1">
      <alignment horizontal="left" vertical="center" indent="1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inden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38" fontId="18" fillId="4" borderId="9" xfId="1" applyFont="1" applyFill="1" applyBorder="1" applyAlignment="1">
      <alignment horizontal="center" vertical="center"/>
    </xf>
    <xf numFmtId="38" fontId="18" fillId="4" borderId="2" xfId="1" applyFont="1" applyFill="1" applyBorder="1" applyAlignment="1">
      <alignment horizontal="center" vertical="center"/>
    </xf>
    <xf numFmtId="0" fontId="14" fillId="14" borderId="87" xfId="0" applyFont="1" applyFill="1" applyBorder="1" applyAlignment="1" applyProtection="1">
      <alignment horizontal="center" vertical="center"/>
    </xf>
    <xf numFmtId="0" fontId="14" fillId="14" borderId="1" xfId="0" applyFont="1" applyFill="1" applyBorder="1" applyAlignment="1" applyProtection="1">
      <alignment horizontal="center" vertical="center"/>
    </xf>
    <xf numFmtId="0" fontId="14" fillId="14" borderId="6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32" fillId="14" borderId="87" xfId="0" applyFont="1" applyFill="1" applyBorder="1" applyAlignment="1" applyProtection="1">
      <alignment horizontal="center" vertical="center"/>
    </xf>
    <xf numFmtId="0" fontId="32" fillId="14" borderId="1" xfId="0" applyFont="1" applyFill="1" applyBorder="1" applyAlignment="1" applyProtection="1">
      <alignment horizontal="center" vertical="center"/>
    </xf>
    <xf numFmtId="0" fontId="32" fillId="14" borderId="6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88" xfId="0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 applyProtection="1">
      <alignment horizontal="left" vertical="center" wrapText="1"/>
    </xf>
    <xf numFmtId="0" fontId="14" fillId="14" borderId="49" xfId="0" applyFont="1" applyFill="1" applyBorder="1" applyAlignment="1" applyProtection="1">
      <alignment horizontal="left" vertical="center" wrapText="1"/>
    </xf>
    <xf numFmtId="0" fontId="14" fillId="14" borderId="69" xfId="0" applyFont="1" applyFill="1" applyBorder="1" applyAlignment="1" applyProtection="1">
      <alignment horizontal="left" vertical="center" wrapText="1"/>
    </xf>
    <xf numFmtId="0" fontId="14" fillId="14" borderId="50" xfId="0" applyFont="1" applyFill="1" applyBorder="1" applyAlignment="1" applyProtection="1">
      <alignment horizontal="left" vertical="center" wrapText="1"/>
    </xf>
    <xf numFmtId="0" fontId="32" fillId="14" borderId="7" xfId="0" applyFont="1" applyFill="1" applyBorder="1" applyAlignment="1" applyProtection="1">
      <alignment horizontal="left" vertical="center" wrapText="1"/>
    </xf>
    <xf numFmtId="0" fontId="32" fillId="14" borderId="49" xfId="0" applyFont="1" applyFill="1" applyBorder="1" applyAlignment="1" applyProtection="1">
      <alignment horizontal="left" vertical="center" wrapText="1"/>
    </xf>
    <xf numFmtId="0" fontId="32" fillId="14" borderId="69" xfId="0" applyFont="1" applyFill="1" applyBorder="1" applyAlignment="1" applyProtection="1">
      <alignment horizontal="left" vertical="center" wrapText="1"/>
    </xf>
    <xf numFmtId="0" fontId="32" fillId="14" borderId="50" xfId="0" applyFont="1" applyFill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88" xfId="0" applyFont="1" applyBorder="1" applyAlignment="1" applyProtection="1">
      <alignment horizontal="center" vertical="center" wrapText="1"/>
      <protection locked="0"/>
    </xf>
    <xf numFmtId="0" fontId="32" fillId="0" borderId="69" xfId="0" applyFont="1" applyBorder="1" applyAlignment="1" applyProtection="1">
      <alignment horizontal="center" vertical="center" wrapText="1"/>
      <protection locked="0"/>
    </xf>
    <xf numFmtId="0" fontId="32" fillId="0" borderId="70" xfId="0" applyFont="1" applyBorder="1" applyAlignment="1" applyProtection="1">
      <alignment horizontal="center" vertical="center" wrapText="1"/>
      <protection locked="0"/>
    </xf>
    <xf numFmtId="0" fontId="32" fillId="0" borderId="72" xfId="0" applyFont="1" applyBorder="1" applyAlignment="1" applyProtection="1">
      <alignment horizontal="center" vertical="center" wrapTex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71437</xdr:rowOff>
    </xdr:from>
    <xdr:to>
      <xdr:col>3</xdr:col>
      <xdr:colOff>533399</xdr:colOff>
      <xdr:row>2</xdr:row>
      <xdr:rowOff>100853</xdr:rowOff>
    </xdr:to>
    <xdr:pic>
      <xdr:nvPicPr>
        <xdr:cNvPr id="2" name="図 1" descr="「IPC」の画像検索結果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9" b="15652"/>
        <a:stretch>
          <a:fillRect/>
        </a:stretch>
      </xdr:blipFill>
      <xdr:spPr bwMode="auto">
        <a:xfrm>
          <a:off x="312550" y="71437"/>
          <a:ext cx="1218173" cy="511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254001</xdr:colOff>
      <xdr:row>20</xdr:row>
      <xdr:rowOff>201083</xdr:rowOff>
    </xdr:from>
    <xdr:to>
      <xdr:col>26</xdr:col>
      <xdr:colOff>2095499</xdr:colOff>
      <xdr:row>25</xdr:row>
      <xdr:rowOff>42334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409651" y="6328833"/>
          <a:ext cx="4178298" cy="149225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IPC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twoCellAnchor>
  <xdr:twoCellAnchor>
    <xdr:from>
      <xdr:col>9</xdr:col>
      <xdr:colOff>1993900</xdr:colOff>
      <xdr:row>12</xdr:row>
      <xdr:rowOff>12700</xdr:rowOff>
    </xdr:from>
    <xdr:to>
      <xdr:col>11</xdr:col>
      <xdr:colOff>12700</xdr:colOff>
      <xdr:row>19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98250" y="3536950"/>
          <a:ext cx="1676400" cy="2374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939800</xdr:colOff>
      <xdr:row>12</xdr:row>
      <xdr:rowOff>12700</xdr:rowOff>
    </xdr:from>
    <xdr:to>
      <xdr:col>13</xdr:col>
      <xdr:colOff>25400</xdr:colOff>
      <xdr:row>19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001750" y="3536950"/>
          <a:ext cx="1676400" cy="2374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952500</xdr:colOff>
      <xdr:row>12</xdr:row>
      <xdr:rowOff>12700</xdr:rowOff>
    </xdr:from>
    <xdr:to>
      <xdr:col>15</xdr:col>
      <xdr:colOff>38100</xdr:colOff>
      <xdr:row>19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605250" y="3536950"/>
          <a:ext cx="1676400" cy="2374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939800</xdr:colOff>
      <xdr:row>12</xdr:row>
      <xdr:rowOff>12700</xdr:rowOff>
    </xdr:from>
    <xdr:to>
      <xdr:col>17</xdr:col>
      <xdr:colOff>25400</xdr:colOff>
      <xdr:row>19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183350" y="3536950"/>
          <a:ext cx="1676400" cy="2374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12</xdr:row>
      <xdr:rowOff>12700</xdr:rowOff>
    </xdr:from>
    <xdr:to>
      <xdr:col>19</xdr:col>
      <xdr:colOff>50800</xdr:colOff>
      <xdr:row>19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799550" y="3536950"/>
          <a:ext cx="1676400" cy="23749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1460500</xdr:colOff>
      <xdr:row>19</xdr:row>
      <xdr:rowOff>241300</xdr:rowOff>
    </xdr:from>
    <xdr:to>
      <xdr:col>11</xdr:col>
      <xdr:colOff>749300</xdr:colOff>
      <xdr:row>23</xdr:row>
      <xdr:rowOff>76200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12896850" y="6038850"/>
          <a:ext cx="914400" cy="11557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1054100</xdr:colOff>
      <xdr:row>19</xdr:row>
      <xdr:rowOff>165100</xdr:rowOff>
    </xdr:from>
    <xdr:to>
      <xdr:col>12</xdr:col>
      <xdr:colOff>1143000</xdr:colOff>
      <xdr:row>23</xdr:row>
      <xdr:rowOff>12700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15081250" y="5962650"/>
          <a:ext cx="88900" cy="11684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812800</xdr:colOff>
      <xdr:row>19</xdr:row>
      <xdr:rowOff>241300</xdr:rowOff>
    </xdr:from>
    <xdr:to>
      <xdr:col>14</xdr:col>
      <xdr:colOff>825500</xdr:colOff>
      <xdr:row>23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17430750" y="6038850"/>
          <a:ext cx="12700" cy="11557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546100</xdr:colOff>
      <xdr:row>19</xdr:row>
      <xdr:rowOff>203200</xdr:rowOff>
    </xdr:from>
    <xdr:to>
      <xdr:col>16</xdr:col>
      <xdr:colOff>914400</xdr:colOff>
      <xdr:row>22</xdr:row>
      <xdr:rowOff>228600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9754850" y="6000750"/>
          <a:ext cx="368300" cy="1016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495300</xdr:colOff>
      <xdr:row>19</xdr:row>
      <xdr:rowOff>228600</xdr:rowOff>
    </xdr:from>
    <xdr:to>
      <xdr:col>18</xdr:col>
      <xdr:colOff>863600</xdr:colOff>
      <xdr:row>22</xdr:row>
      <xdr:rowOff>254000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22294850" y="6026150"/>
          <a:ext cx="368300" cy="1016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939800</xdr:colOff>
      <xdr:row>34</xdr:row>
      <xdr:rowOff>215900</xdr:rowOff>
    </xdr:from>
    <xdr:to>
      <xdr:col>21</xdr:col>
      <xdr:colOff>139700</xdr:colOff>
      <xdr:row>38</xdr:row>
      <xdr:rowOff>139700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1805900" y="10998200"/>
          <a:ext cx="3797300" cy="12573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774700</xdr:colOff>
      <xdr:row>29</xdr:row>
      <xdr:rowOff>38100</xdr:rowOff>
    </xdr:from>
    <xdr:to>
      <xdr:col>18</xdr:col>
      <xdr:colOff>1092200</xdr:colOff>
      <xdr:row>31</xdr:row>
      <xdr:rowOff>139700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427450" y="9137650"/>
          <a:ext cx="6464300" cy="76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価格、合計金額</a:t>
          </a:r>
          <a:r>
            <a:rPr kumimoji="1" lang="en-US" altLang="ja-JP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請求金額</a:t>
          </a:r>
          <a:r>
            <a:rPr kumimoji="1" lang="en-US" altLang="ja-JP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は自動計算されます</a:t>
          </a:r>
        </a:p>
      </xdr:txBody>
    </xdr:sp>
    <xdr:clientData/>
  </xdr:twoCellAnchor>
  <xdr:twoCellAnchor>
    <xdr:from>
      <xdr:col>18</xdr:col>
      <xdr:colOff>482600</xdr:colOff>
      <xdr:row>31</xdr:row>
      <xdr:rowOff>165100</xdr:rowOff>
    </xdr:from>
    <xdr:to>
      <xdr:col>18</xdr:col>
      <xdr:colOff>990600</xdr:colOff>
      <xdr:row>33</xdr:row>
      <xdr:rowOff>139700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2282150" y="9925050"/>
          <a:ext cx="508000" cy="635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609600</xdr:colOff>
      <xdr:row>19</xdr:row>
      <xdr:rowOff>38100</xdr:rowOff>
    </xdr:from>
    <xdr:to>
      <xdr:col>14</xdr:col>
      <xdr:colOff>1092200</xdr:colOff>
      <xdr:row>29</xdr:row>
      <xdr:rowOff>63500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16262350" y="5835650"/>
          <a:ext cx="1447800" cy="33274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1282700</xdr:colOff>
      <xdr:row>21</xdr:row>
      <xdr:rowOff>266700</xdr:rowOff>
    </xdr:from>
    <xdr:to>
      <xdr:col>18</xdr:col>
      <xdr:colOff>1130300</xdr:colOff>
      <xdr:row>24</xdr:row>
      <xdr:rowOff>38100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719050" y="6724650"/>
          <a:ext cx="10210800" cy="76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ドロップダウンリストから選択してください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71437</xdr:rowOff>
    </xdr:from>
    <xdr:to>
      <xdr:col>3</xdr:col>
      <xdr:colOff>533399</xdr:colOff>
      <xdr:row>2</xdr:row>
      <xdr:rowOff>90487</xdr:rowOff>
    </xdr:to>
    <xdr:pic>
      <xdr:nvPicPr>
        <xdr:cNvPr id="2" name="図 1" descr="「IPC」の画像検索結果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9" b="15652"/>
        <a:stretch>
          <a:fillRect/>
        </a:stretch>
      </xdr:blipFill>
      <xdr:spPr bwMode="auto">
        <a:xfrm>
          <a:off x="303212" y="71437"/>
          <a:ext cx="1157287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254001</xdr:colOff>
      <xdr:row>20</xdr:row>
      <xdr:rowOff>201083</xdr:rowOff>
    </xdr:from>
    <xdr:to>
      <xdr:col>26</xdr:col>
      <xdr:colOff>2095499</xdr:colOff>
      <xdr:row>25</xdr:row>
      <xdr:rowOff>42334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583834" y="4995333"/>
          <a:ext cx="4169832" cy="111125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IPC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144462</xdr:colOff>
      <xdr:row>0</xdr:row>
      <xdr:rowOff>71437</xdr:rowOff>
    </xdr:from>
    <xdr:to>
      <xdr:col>3</xdr:col>
      <xdr:colOff>533399</xdr:colOff>
      <xdr:row>2</xdr:row>
      <xdr:rowOff>90487</xdr:rowOff>
    </xdr:to>
    <xdr:pic>
      <xdr:nvPicPr>
        <xdr:cNvPr id="2" name="図 1" descr="「IPC」の画像検索結果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9" b="15652"/>
        <a:stretch>
          <a:fillRect/>
        </a:stretch>
      </xdr:blipFill>
      <xdr:spPr bwMode="auto">
        <a:xfrm>
          <a:off x="303212" y="71437"/>
          <a:ext cx="1157287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4</xdr:row>
          <xdr:rowOff>47625</xdr:rowOff>
        </xdr:from>
        <xdr:to>
          <xdr:col>11</xdr:col>
          <xdr:colOff>1190625</xdr:colOff>
          <xdr:row>4</xdr:row>
          <xdr:rowOff>238125</xdr:rowOff>
        </xdr:to>
        <xdr:sp macro="" textlink="">
          <xdr:nvSpPr>
            <xdr:cNvPr id="7169" name="Check Box 1" descr="　　必要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</xdr:row>
          <xdr:rowOff>28575</xdr:rowOff>
        </xdr:from>
        <xdr:to>
          <xdr:col>11</xdr:col>
          <xdr:colOff>1190625</xdr:colOff>
          <xdr:row>3</xdr:row>
          <xdr:rowOff>219075</xdr:rowOff>
        </xdr:to>
        <xdr:sp macro="" textlink="">
          <xdr:nvSpPr>
            <xdr:cNvPr id="7170" name="Check Box 2" descr="　　必要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必要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254001</xdr:colOff>
      <xdr:row>18</xdr:row>
      <xdr:rowOff>201083</xdr:rowOff>
    </xdr:from>
    <xdr:to>
      <xdr:col>16</xdr:col>
      <xdr:colOff>2095499</xdr:colOff>
      <xdr:row>23</xdr:row>
      <xdr:rowOff>42334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579601" y="5014383"/>
          <a:ext cx="4178298" cy="111125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IPC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twoCellAnchor>
  <xdr:twoCellAnchor>
    <xdr:from>
      <xdr:col>8</xdr:col>
      <xdr:colOff>211667</xdr:colOff>
      <xdr:row>0</xdr:row>
      <xdr:rowOff>63500</xdr:rowOff>
    </xdr:from>
    <xdr:to>
      <xdr:col>9</xdr:col>
      <xdr:colOff>1936751</xdr:colOff>
      <xdr:row>2</xdr:row>
      <xdr:rowOff>116417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82267" y="63500"/>
          <a:ext cx="3757084" cy="5355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赤枠内のご記入をお願い致します</a:t>
          </a:r>
        </a:p>
      </xdr:txBody>
    </xdr:sp>
    <xdr:clientData/>
  </xdr:twoCellAnchor>
  <xdr:twoCellAnchor>
    <xdr:from>
      <xdr:col>10</xdr:col>
      <xdr:colOff>1195916</xdr:colOff>
      <xdr:row>34</xdr:row>
      <xdr:rowOff>95249</xdr:rowOff>
    </xdr:from>
    <xdr:to>
      <xdr:col>14</xdr:col>
      <xdr:colOff>751417</xdr:colOff>
      <xdr:row>35</xdr:row>
      <xdr:rowOff>328083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330516" y="8991599"/>
          <a:ext cx="3746501" cy="5312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ご請求金額となります</a:t>
          </a:r>
        </a:p>
      </xdr:txBody>
    </xdr:sp>
    <xdr:clientData/>
  </xdr:twoCellAnchor>
  <xdr:twoCellAnchor>
    <xdr:from>
      <xdr:col>6</xdr:col>
      <xdr:colOff>381000</xdr:colOff>
      <xdr:row>18</xdr:row>
      <xdr:rowOff>201084</xdr:rowOff>
    </xdr:from>
    <xdr:to>
      <xdr:col>8</xdr:col>
      <xdr:colOff>2010832</xdr:colOff>
      <xdr:row>22</xdr:row>
      <xdr:rowOff>74084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911600" y="5014384"/>
          <a:ext cx="4169832" cy="8890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赤枠内すべてのご記入をお願い致します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お申込内容はプルダウンより選択できます</a:t>
          </a:r>
        </a:p>
      </xdr:txBody>
    </xdr:sp>
    <xdr:clientData/>
  </xdr:twoCellAnchor>
  <xdr:twoCellAnchor>
    <xdr:from>
      <xdr:col>10</xdr:col>
      <xdr:colOff>2307168</xdr:colOff>
      <xdr:row>33</xdr:row>
      <xdr:rowOff>10582</xdr:rowOff>
    </xdr:from>
    <xdr:to>
      <xdr:col>12</xdr:col>
      <xdr:colOff>21168</xdr:colOff>
      <xdr:row>34</xdr:row>
      <xdr:rowOff>21166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2441768" y="8633882"/>
          <a:ext cx="1454150" cy="28363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306916</xdr:colOff>
      <xdr:row>39</xdr:row>
      <xdr:rowOff>84666</xdr:rowOff>
    </xdr:from>
    <xdr:to>
      <xdr:col>10</xdr:col>
      <xdr:colOff>1248832</xdr:colOff>
      <xdr:row>41</xdr:row>
      <xdr:rowOff>74084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409516" y="10238316"/>
          <a:ext cx="2973916" cy="510118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お振込先情報</a:t>
          </a:r>
        </a:p>
      </xdr:txBody>
    </xdr:sp>
    <xdr:clientData/>
  </xdr:twoCellAnchor>
  <xdr:twoCellAnchor>
    <xdr:from>
      <xdr:col>10</xdr:col>
      <xdr:colOff>423333</xdr:colOff>
      <xdr:row>5</xdr:row>
      <xdr:rowOff>148166</xdr:rowOff>
    </xdr:from>
    <xdr:to>
      <xdr:col>13</xdr:col>
      <xdr:colOff>190500</xdr:colOff>
      <xdr:row>6</xdr:row>
      <xdr:rowOff>275166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551583" y="1365249"/>
          <a:ext cx="3757084" cy="5291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チェックをお願いします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kono/Downloads/&#30003;&#36796;&#26360;_IPC&#20250;&#2172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_IPC会員"/>
      <sheetName val="価格表"/>
      <sheetName val="申込書_記入例"/>
      <sheetName val="JJSTC事務局"/>
      <sheetName val="申込書記入例"/>
      <sheetName val="申込書(会員用)_新規・チャレンジ"/>
    </sheetNames>
    <sheetDataSet>
      <sheetData sheetId="0"/>
      <sheetData sheetId="1"/>
      <sheetData sheetId="2"/>
      <sheetData sheetId="3">
        <row r="7">
          <cell r="B7"/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58"/>
  <sheetViews>
    <sheetView showGridLines="0" tabSelected="1" zoomScale="85" zoomScaleNormal="85" workbookViewId="0">
      <selection activeCell="B2" sqref="B2:J2"/>
    </sheetView>
  </sheetViews>
  <sheetFormatPr defaultColWidth="8.75" defaultRowHeight="14.25" x14ac:dyDescent="0.15"/>
  <cols>
    <col min="1" max="1" width="2.25" style="130" customWidth="1"/>
    <col min="2" max="2" width="3.875" style="143" customWidth="1"/>
    <col min="3" max="3" width="7.125" style="130" customWidth="1"/>
    <col min="4" max="4" width="8.375" style="130" customWidth="1"/>
    <col min="5" max="5" width="18.75" style="130" customWidth="1"/>
    <col min="6" max="7" width="17.125" style="130" customWidth="1"/>
    <col min="8" max="8" width="30.875" style="130" customWidth="1"/>
    <col min="9" max="9" width="29.125" style="130" customWidth="1"/>
    <col min="10" max="10" width="29.125" style="150" customWidth="1"/>
    <col min="11" max="11" width="23.25" style="150" customWidth="1"/>
    <col min="12" max="12" width="13.875" style="150" customWidth="1"/>
    <col min="13" max="13" width="23.25" style="150" customWidth="1"/>
    <col min="14" max="14" width="13.875" style="150" customWidth="1"/>
    <col min="15" max="15" width="23.25" style="150" customWidth="1"/>
    <col min="16" max="16" width="13.875" style="150" customWidth="1"/>
    <col min="17" max="17" width="23.25" style="150" customWidth="1"/>
    <col min="18" max="18" width="13.875" style="150" customWidth="1"/>
    <col min="19" max="19" width="23.25" style="150" customWidth="1"/>
    <col min="20" max="20" width="13.875" style="150" customWidth="1"/>
    <col min="21" max="21" width="18.25" style="150" customWidth="1"/>
    <col min="22" max="22" width="4" style="150" customWidth="1"/>
    <col min="23" max="23" width="3.5" style="146" customWidth="1"/>
    <col min="24" max="24" width="3" style="146" customWidth="1"/>
    <col min="25" max="26" width="16.75" style="146" customWidth="1"/>
    <col min="27" max="27" width="31.875" style="130" customWidth="1"/>
    <col min="28" max="28" width="19.25" style="130" customWidth="1"/>
    <col min="29" max="16384" width="8.75" style="130"/>
  </cols>
  <sheetData>
    <row r="1" spans="1:27" x14ac:dyDescent="0.15">
      <c r="A1" s="152"/>
      <c r="B1" s="153"/>
      <c r="C1" s="152"/>
      <c r="D1" s="152"/>
      <c r="E1" s="152"/>
      <c r="F1" s="152"/>
      <c r="G1" s="152"/>
      <c r="H1" s="152"/>
      <c r="I1" s="152"/>
      <c r="J1" s="154"/>
      <c r="K1" s="154"/>
      <c r="L1" s="154"/>
      <c r="M1" s="154"/>
      <c r="N1" s="154"/>
      <c r="O1" s="154"/>
      <c r="P1" s="154"/>
    </row>
    <row r="2" spans="1:27" ht="24.6" customHeight="1" x14ac:dyDescent="0.15">
      <c r="A2" s="152"/>
      <c r="B2" s="217" t="s">
        <v>296</v>
      </c>
      <c r="C2" s="217"/>
      <c r="D2" s="217"/>
      <c r="E2" s="217"/>
      <c r="F2" s="217"/>
      <c r="G2" s="217"/>
      <c r="H2" s="217"/>
      <c r="I2" s="217"/>
      <c r="J2" s="217"/>
      <c r="K2" s="171"/>
      <c r="L2" s="171"/>
      <c r="M2" s="171"/>
      <c r="N2" s="171"/>
      <c r="O2" s="171"/>
      <c r="P2" s="171"/>
      <c r="Q2" s="127"/>
      <c r="R2" s="128"/>
      <c r="S2" s="128"/>
      <c r="T2" s="128"/>
      <c r="U2" s="128"/>
      <c r="V2" s="128"/>
      <c r="W2" s="129"/>
      <c r="X2" s="129"/>
      <c r="Y2" s="129"/>
      <c r="Z2" s="129"/>
    </row>
    <row r="3" spans="1:27" ht="18.600000000000001" customHeight="1" thickBot="1" x14ac:dyDescent="0.2">
      <c r="A3" s="152"/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57"/>
      <c r="N3" s="157"/>
      <c r="O3" s="157"/>
      <c r="P3" s="157"/>
      <c r="Q3" s="131"/>
      <c r="R3" s="131"/>
      <c r="S3" s="131"/>
      <c r="T3" s="131"/>
      <c r="U3" s="131"/>
      <c r="V3" s="131"/>
      <c r="W3" s="129"/>
      <c r="X3" s="129"/>
      <c r="Y3" s="129"/>
      <c r="Z3" s="129"/>
    </row>
    <row r="4" spans="1:27" s="135" customFormat="1" ht="26.1" customHeight="1" x14ac:dyDescent="0.15">
      <c r="B4" s="218" t="s">
        <v>14</v>
      </c>
      <c r="C4" s="219"/>
      <c r="D4" s="219"/>
      <c r="E4" s="220">
        <v>42753</v>
      </c>
      <c r="F4" s="220"/>
      <c r="G4" s="220"/>
      <c r="H4" s="169" t="s">
        <v>56</v>
      </c>
      <c r="I4" s="221" t="s">
        <v>232</v>
      </c>
      <c r="J4" s="222"/>
      <c r="K4" s="223" t="s">
        <v>222</v>
      </c>
      <c r="L4" s="224"/>
      <c r="M4" s="224"/>
      <c r="N4" s="224"/>
      <c r="O4" s="224"/>
      <c r="P4" s="225"/>
      <c r="Q4" s="121"/>
      <c r="R4" s="121"/>
      <c r="S4" s="132"/>
      <c r="T4" s="132"/>
      <c r="U4" s="132"/>
      <c r="V4" s="132"/>
      <c r="W4" s="133"/>
      <c r="X4" s="133"/>
      <c r="Y4" s="134"/>
      <c r="Z4" s="134"/>
    </row>
    <row r="5" spans="1:27" s="135" customFormat="1" ht="26.1" customHeight="1" x14ac:dyDescent="0.15">
      <c r="B5" s="229" t="s">
        <v>31</v>
      </c>
      <c r="C5" s="230"/>
      <c r="D5" s="230"/>
      <c r="E5" s="231" t="s">
        <v>233</v>
      </c>
      <c r="F5" s="231"/>
      <c r="G5" s="231"/>
      <c r="H5" s="172" t="s">
        <v>38</v>
      </c>
      <c r="I5" s="232" t="s">
        <v>49</v>
      </c>
      <c r="J5" s="233"/>
      <c r="K5" s="226"/>
      <c r="L5" s="227"/>
      <c r="M5" s="227"/>
      <c r="N5" s="227"/>
      <c r="O5" s="227"/>
      <c r="P5" s="228"/>
      <c r="Q5" s="121"/>
      <c r="R5" s="121"/>
      <c r="S5" s="132"/>
      <c r="T5" s="132"/>
      <c r="U5" s="132"/>
      <c r="V5" s="132"/>
      <c r="W5" s="133"/>
      <c r="X5" s="133"/>
      <c r="Y5" s="133"/>
      <c r="Z5" s="133"/>
    </row>
    <row r="6" spans="1:27" s="135" customFormat="1" ht="32.1" customHeight="1" x14ac:dyDescent="0.15">
      <c r="B6" s="229" t="s">
        <v>234</v>
      </c>
      <c r="C6" s="230"/>
      <c r="D6" s="230"/>
      <c r="E6" s="231" t="s">
        <v>235</v>
      </c>
      <c r="F6" s="231"/>
      <c r="G6" s="231"/>
      <c r="H6" s="172" t="s">
        <v>33</v>
      </c>
      <c r="I6" s="232" t="s">
        <v>236</v>
      </c>
      <c r="J6" s="233"/>
      <c r="K6" s="238" t="s">
        <v>149</v>
      </c>
      <c r="L6" s="238"/>
      <c r="M6" s="234" t="s">
        <v>237</v>
      </c>
      <c r="N6" s="235"/>
      <c r="O6" s="235"/>
      <c r="P6" s="236"/>
      <c r="Q6" s="122"/>
      <c r="R6" s="122"/>
      <c r="S6" s="133"/>
      <c r="T6" s="133"/>
      <c r="U6" s="133"/>
      <c r="V6" s="133"/>
      <c r="W6" s="133"/>
      <c r="X6" s="133"/>
      <c r="Y6" s="133"/>
      <c r="Z6" s="133"/>
    </row>
    <row r="7" spans="1:27" s="135" customFormat="1" ht="32.1" customHeight="1" x14ac:dyDescent="0.15">
      <c r="B7" s="229" t="s">
        <v>32</v>
      </c>
      <c r="C7" s="230"/>
      <c r="D7" s="230"/>
      <c r="E7" s="231" t="s">
        <v>238</v>
      </c>
      <c r="F7" s="231"/>
      <c r="G7" s="231"/>
      <c r="H7" s="231"/>
      <c r="I7" s="231"/>
      <c r="J7" s="237"/>
      <c r="K7" s="238" t="s">
        <v>150</v>
      </c>
      <c r="L7" s="238"/>
      <c r="M7" s="239" t="s">
        <v>239</v>
      </c>
      <c r="N7" s="239"/>
      <c r="O7" s="239"/>
      <c r="P7" s="240"/>
      <c r="Q7" s="123"/>
      <c r="R7" s="123"/>
      <c r="S7" s="133"/>
      <c r="T7" s="133"/>
      <c r="U7" s="133"/>
      <c r="V7" s="133"/>
      <c r="W7" s="133"/>
      <c r="X7" s="133"/>
      <c r="Y7" s="133"/>
      <c r="Z7" s="133"/>
    </row>
    <row r="8" spans="1:27" s="135" customFormat="1" ht="32.1" customHeight="1" x14ac:dyDescent="0.15">
      <c r="B8" s="229" t="s">
        <v>240</v>
      </c>
      <c r="C8" s="230"/>
      <c r="D8" s="230"/>
      <c r="E8" s="231" t="s">
        <v>241</v>
      </c>
      <c r="F8" s="231"/>
      <c r="G8" s="231"/>
      <c r="H8" s="231"/>
      <c r="I8" s="231"/>
      <c r="J8" s="237"/>
      <c r="K8" s="455" t="s">
        <v>298</v>
      </c>
      <c r="L8" s="456"/>
      <c r="M8" s="449" t="s">
        <v>242</v>
      </c>
      <c r="N8" s="450"/>
      <c r="O8" s="450"/>
      <c r="P8" s="451"/>
      <c r="Q8" s="123"/>
      <c r="R8" s="123"/>
      <c r="S8" s="133"/>
      <c r="T8" s="133"/>
      <c r="U8" s="133"/>
      <c r="V8" s="133"/>
      <c r="W8" s="133"/>
      <c r="X8" s="133"/>
      <c r="Y8" s="133"/>
      <c r="Z8" s="133"/>
    </row>
    <row r="9" spans="1:27" s="135" customFormat="1" ht="32.1" customHeight="1" x14ac:dyDescent="0.15">
      <c r="B9" s="438" t="s">
        <v>294</v>
      </c>
      <c r="C9" s="439"/>
      <c r="D9" s="440"/>
      <c r="E9" s="441" t="s">
        <v>295</v>
      </c>
      <c r="F9" s="442"/>
      <c r="G9" s="442"/>
      <c r="H9" s="442"/>
      <c r="I9" s="442"/>
      <c r="J9" s="443"/>
      <c r="K9" s="457"/>
      <c r="L9" s="458"/>
      <c r="M9" s="452"/>
      <c r="N9" s="453"/>
      <c r="O9" s="453"/>
      <c r="P9" s="454"/>
      <c r="Q9" s="123"/>
      <c r="R9" s="123"/>
      <c r="S9" s="133"/>
      <c r="T9" s="133"/>
      <c r="U9" s="133"/>
      <c r="V9" s="133"/>
      <c r="W9" s="133"/>
      <c r="X9" s="133"/>
      <c r="Y9" s="133"/>
      <c r="Z9" s="133"/>
    </row>
    <row r="10" spans="1:27" s="135" customFormat="1" ht="29.45" customHeight="1" thickBot="1" x14ac:dyDescent="0.2">
      <c r="B10" s="241" t="s">
        <v>0</v>
      </c>
      <c r="C10" s="242"/>
      <c r="D10" s="242"/>
      <c r="E10" s="245" t="s">
        <v>44</v>
      </c>
      <c r="F10" s="246"/>
      <c r="G10" s="246"/>
      <c r="H10" s="246"/>
      <c r="I10" s="246"/>
      <c r="J10" s="247"/>
      <c r="K10" s="250" t="s">
        <v>151</v>
      </c>
      <c r="L10" s="251"/>
      <c r="M10" s="239" t="s">
        <v>243</v>
      </c>
      <c r="N10" s="239"/>
      <c r="O10" s="239"/>
      <c r="P10" s="240"/>
      <c r="Q10" s="122"/>
      <c r="R10" s="122"/>
      <c r="S10" s="136"/>
      <c r="T10" s="136"/>
      <c r="U10" s="136"/>
      <c r="V10" s="136"/>
      <c r="W10" s="137"/>
      <c r="X10" s="137"/>
      <c r="Y10" s="137"/>
      <c r="Z10" s="137"/>
    </row>
    <row r="11" spans="1:27" s="135" customFormat="1" ht="30.95" customHeight="1" thickBot="1" x14ac:dyDescent="0.2">
      <c r="B11" s="243"/>
      <c r="C11" s="244"/>
      <c r="D11" s="244"/>
      <c r="E11" s="248"/>
      <c r="F11" s="248"/>
      <c r="G11" s="248"/>
      <c r="H11" s="248"/>
      <c r="I11" s="248"/>
      <c r="J11" s="249"/>
      <c r="K11" s="252"/>
      <c r="L11" s="253"/>
      <c r="M11" s="254" t="s">
        <v>244</v>
      </c>
      <c r="N11" s="254"/>
      <c r="O11" s="254"/>
      <c r="P11" s="255"/>
      <c r="Q11" s="122"/>
      <c r="R11" s="122"/>
      <c r="S11" s="136"/>
      <c r="T11" s="136"/>
      <c r="U11" s="136"/>
      <c r="V11" s="136"/>
      <c r="W11" s="137"/>
      <c r="X11" s="137"/>
      <c r="Y11" s="256" t="s">
        <v>245</v>
      </c>
      <c r="Z11" s="257"/>
      <c r="AA11" s="258"/>
    </row>
    <row r="12" spans="1:27" ht="12.75" customHeight="1" thickBot="1" x14ac:dyDescent="0.2">
      <c r="B12" s="163"/>
      <c r="C12" s="161"/>
      <c r="D12" s="162"/>
      <c r="E12" s="162"/>
      <c r="F12" s="145"/>
      <c r="G12" s="145"/>
      <c r="H12" s="145"/>
      <c r="I12" s="145"/>
      <c r="J12" s="138"/>
      <c r="K12" s="138"/>
      <c r="L12" s="138"/>
      <c r="M12" s="138"/>
      <c r="N12" s="138"/>
      <c r="O12" s="138"/>
      <c r="P12" s="164"/>
      <c r="Q12" s="138"/>
      <c r="R12" s="138"/>
      <c r="S12" s="138"/>
      <c r="T12" s="138"/>
      <c r="U12" s="138"/>
      <c r="V12" s="138"/>
      <c r="W12" s="139"/>
      <c r="X12" s="139"/>
      <c r="Y12" s="259"/>
      <c r="Z12" s="260"/>
      <c r="AA12" s="261"/>
    </row>
    <row r="13" spans="1:27" s="135" customFormat="1" ht="24.95" customHeight="1" x14ac:dyDescent="0.15">
      <c r="B13" s="262" t="s">
        <v>18</v>
      </c>
      <c r="C13" s="219" t="s">
        <v>34</v>
      </c>
      <c r="D13" s="219"/>
      <c r="E13" s="219"/>
      <c r="F13" s="219" t="s">
        <v>35</v>
      </c>
      <c r="G13" s="219"/>
      <c r="H13" s="219" t="s">
        <v>246</v>
      </c>
      <c r="I13" s="219" t="s">
        <v>37</v>
      </c>
      <c r="J13" s="219" t="s">
        <v>30</v>
      </c>
      <c r="K13" s="265" t="s">
        <v>145</v>
      </c>
      <c r="L13" s="267" t="s">
        <v>143</v>
      </c>
      <c r="M13" s="265" t="s">
        <v>247</v>
      </c>
      <c r="N13" s="267" t="s">
        <v>143</v>
      </c>
      <c r="O13" s="265" t="s">
        <v>248</v>
      </c>
      <c r="P13" s="267" t="s">
        <v>143</v>
      </c>
      <c r="Q13" s="265" t="s">
        <v>147</v>
      </c>
      <c r="R13" s="267" t="s">
        <v>143</v>
      </c>
      <c r="S13" s="265" t="s">
        <v>249</v>
      </c>
      <c r="T13" s="267" t="s">
        <v>143</v>
      </c>
      <c r="U13" s="275" t="s">
        <v>250</v>
      </c>
      <c r="V13" s="137"/>
      <c r="W13" s="137"/>
      <c r="Y13" s="269" t="s">
        <v>251</v>
      </c>
      <c r="Z13" s="269" t="s">
        <v>252</v>
      </c>
      <c r="AA13" s="269" t="s">
        <v>253</v>
      </c>
    </row>
    <row r="14" spans="1:27" s="135" customFormat="1" ht="24.95" customHeight="1" thickBot="1" x14ac:dyDescent="0.2">
      <c r="B14" s="263"/>
      <c r="C14" s="264" t="s">
        <v>1</v>
      </c>
      <c r="D14" s="264"/>
      <c r="E14" s="170" t="s">
        <v>254</v>
      </c>
      <c r="F14" s="170" t="s">
        <v>1</v>
      </c>
      <c r="G14" s="170" t="s">
        <v>27</v>
      </c>
      <c r="H14" s="264"/>
      <c r="I14" s="264"/>
      <c r="J14" s="264"/>
      <c r="K14" s="266"/>
      <c r="L14" s="268"/>
      <c r="M14" s="266"/>
      <c r="N14" s="268"/>
      <c r="O14" s="266"/>
      <c r="P14" s="268"/>
      <c r="Q14" s="266"/>
      <c r="R14" s="268"/>
      <c r="S14" s="266"/>
      <c r="T14" s="268"/>
      <c r="U14" s="276"/>
      <c r="V14" s="137"/>
      <c r="W14" s="137"/>
      <c r="Y14" s="270"/>
      <c r="Z14" s="270"/>
      <c r="AA14" s="270"/>
    </row>
    <row r="15" spans="1:27" s="135" customFormat="1" ht="24.95" customHeight="1" thickBot="1" x14ac:dyDescent="0.2">
      <c r="B15" s="173" t="s">
        <v>224</v>
      </c>
      <c r="C15" s="272" t="s">
        <v>225</v>
      </c>
      <c r="D15" s="272"/>
      <c r="E15" s="174" t="s">
        <v>25</v>
      </c>
      <c r="F15" s="174" t="s">
        <v>255</v>
      </c>
      <c r="G15" s="174" t="s">
        <v>256</v>
      </c>
      <c r="H15" s="174" t="s">
        <v>257</v>
      </c>
      <c r="I15" s="175" t="s">
        <v>258</v>
      </c>
      <c r="J15" s="175" t="s">
        <v>259</v>
      </c>
      <c r="K15" s="176" t="s">
        <v>133</v>
      </c>
      <c r="L15" s="177">
        <v>35000</v>
      </c>
      <c r="M15" s="175" t="s">
        <v>77</v>
      </c>
      <c r="N15" s="177">
        <v>25000</v>
      </c>
      <c r="O15" s="175" t="s">
        <v>98</v>
      </c>
      <c r="P15" s="177">
        <v>20000</v>
      </c>
      <c r="Q15" s="175"/>
      <c r="R15" s="177" t="s">
        <v>291</v>
      </c>
      <c r="S15" s="175"/>
      <c r="T15" s="177" t="s">
        <v>291</v>
      </c>
      <c r="U15" s="178">
        <f>IF(AND(T15="",R15="",P15="",N15="",L15=""),"",SUM(L15,N15,P15,R15,T15))</f>
        <v>80000</v>
      </c>
      <c r="V15" s="137"/>
      <c r="W15" s="137"/>
      <c r="Y15" s="271"/>
      <c r="Z15" s="271"/>
      <c r="AA15" s="271"/>
    </row>
    <row r="16" spans="1:27" ht="26.1" customHeight="1" x14ac:dyDescent="0.15">
      <c r="B16" s="165">
        <v>1</v>
      </c>
      <c r="C16" s="277" t="s">
        <v>260</v>
      </c>
      <c r="D16" s="277"/>
      <c r="E16" s="179" t="s">
        <v>261</v>
      </c>
      <c r="F16" s="179" t="s">
        <v>262</v>
      </c>
      <c r="G16" s="179" t="s">
        <v>263</v>
      </c>
      <c r="H16" s="179" t="s">
        <v>264</v>
      </c>
      <c r="I16" s="179" t="s">
        <v>287</v>
      </c>
      <c r="J16" s="179"/>
      <c r="K16" s="181" t="s">
        <v>135</v>
      </c>
      <c r="L16" s="182">
        <v>45000</v>
      </c>
      <c r="M16" s="180"/>
      <c r="N16" s="182" t="s">
        <v>291</v>
      </c>
      <c r="O16" s="180"/>
      <c r="P16" s="182" t="s">
        <v>291</v>
      </c>
      <c r="Q16" s="180"/>
      <c r="R16" s="182" t="s">
        <v>291</v>
      </c>
      <c r="S16" s="180"/>
      <c r="T16" s="182" t="s">
        <v>291</v>
      </c>
      <c r="U16" s="183">
        <f>IF(AND(T16="",R16="",P16="",N16="",L16=""),"",SUM(L16,N16,P16,R16,T16))</f>
        <v>45000</v>
      </c>
      <c r="V16" s="139"/>
      <c r="W16" s="140"/>
      <c r="Y16" s="141">
        <v>100</v>
      </c>
      <c r="Z16" s="141">
        <v>100</v>
      </c>
      <c r="AA16" s="141">
        <v>100</v>
      </c>
    </row>
    <row r="17" spans="2:27" ht="26.1" customHeight="1" x14ac:dyDescent="0.15">
      <c r="B17" s="160">
        <v>2</v>
      </c>
      <c r="C17" s="274" t="s">
        <v>265</v>
      </c>
      <c r="D17" s="274"/>
      <c r="E17" s="184" t="s">
        <v>266</v>
      </c>
      <c r="F17" s="184" t="s">
        <v>267</v>
      </c>
      <c r="G17" s="184" t="s">
        <v>268</v>
      </c>
      <c r="H17" s="184" t="s">
        <v>269</v>
      </c>
      <c r="I17" s="184" t="s">
        <v>270</v>
      </c>
      <c r="J17" s="184" t="s">
        <v>288</v>
      </c>
      <c r="K17" s="185"/>
      <c r="L17" s="186" t="s">
        <v>291</v>
      </c>
      <c r="M17" s="187" t="s">
        <v>271</v>
      </c>
      <c r="N17" s="186">
        <v>35000</v>
      </c>
      <c r="O17" s="187"/>
      <c r="P17" s="186" t="s">
        <v>291</v>
      </c>
      <c r="Q17" s="187"/>
      <c r="R17" s="186" t="s">
        <v>291</v>
      </c>
      <c r="S17" s="187"/>
      <c r="T17" s="186" t="s">
        <v>291</v>
      </c>
      <c r="U17" s="188">
        <f t="shared" ref="U17:U35" si="0">IF(AND(T17="",R17="",P17="",N17="",L17=""),"",SUM(L17,N17,P17,R17,T17))</f>
        <v>35000</v>
      </c>
      <c r="V17" s="139"/>
      <c r="W17" s="140"/>
      <c r="Y17" s="141">
        <v>60</v>
      </c>
      <c r="Z17" s="141">
        <v>60</v>
      </c>
      <c r="AA17" s="141">
        <v>60</v>
      </c>
    </row>
    <row r="18" spans="2:27" ht="26.1" customHeight="1" x14ac:dyDescent="0.15">
      <c r="B18" s="160">
        <v>3</v>
      </c>
      <c r="C18" s="274" t="s">
        <v>24</v>
      </c>
      <c r="D18" s="274"/>
      <c r="E18" s="184" t="s">
        <v>272</v>
      </c>
      <c r="F18" s="184" t="s">
        <v>273</v>
      </c>
      <c r="G18" s="184" t="s">
        <v>274</v>
      </c>
      <c r="H18" s="184" t="s">
        <v>275</v>
      </c>
      <c r="I18" s="184" t="s">
        <v>289</v>
      </c>
      <c r="J18" s="184"/>
      <c r="K18" s="185"/>
      <c r="L18" s="186" t="s">
        <v>291</v>
      </c>
      <c r="M18" s="187"/>
      <c r="N18" s="186" t="s">
        <v>291</v>
      </c>
      <c r="O18" s="187"/>
      <c r="P18" s="186" t="s">
        <v>291</v>
      </c>
      <c r="Q18" s="187"/>
      <c r="R18" s="186" t="s">
        <v>291</v>
      </c>
      <c r="S18" s="187" t="s">
        <v>132</v>
      </c>
      <c r="T18" s="186">
        <v>70000</v>
      </c>
      <c r="U18" s="188">
        <f t="shared" si="0"/>
        <v>70000</v>
      </c>
      <c r="V18" s="139"/>
      <c r="W18" s="140"/>
      <c r="Y18" s="141">
        <v>40</v>
      </c>
      <c r="Z18" s="141">
        <v>40</v>
      </c>
      <c r="AA18" s="141">
        <v>40</v>
      </c>
    </row>
    <row r="19" spans="2:27" ht="26.1" customHeight="1" x14ac:dyDescent="0.15">
      <c r="B19" s="160">
        <v>4</v>
      </c>
      <c r="C19" s="274" t="s">
        <v>276</v>
      </c>
      <c r="D19" s="274"/>
      <c r="E19" s="184" t="s">
        <v>277</v>
      </c>
      <c r="F19" s="184" t="s">
        <v>278</v>
      </c>
      <c r="G19" s="184" t="s">
        <v>279</v>
      </c>
      <c r="H19" s="184" t="s">
        <v>280</v>
      </c>
      <c r="I19" s="184" t="s">
        <v>281</v>
      </c>
      <c r="J19" s="184"/>
      <c r="K19" s="185"/>
      <c r="L19" s="186" t="s">
        <v>291</v>
      </c>
      <c r="M19" s="187" t="s">
        <v>76</v>
      </c>
      <c r="N19" s="186">
        <v>30000</v>
      </c>
      <c r="O19" s="187"/>
      <c r="P19" s="186" t="s">
        <v>291</v>
      </c>
      <c r="Q19" s="187"/>
      <c r="R19" s="186" t="s">
        <v>291</v>
      </c>
      <c r="S19" s="187"/>
      <c r="T19" s="186" t="s">
        <v>291</v>
      </c>
      <c r="U19" s="188">
        <f t="shared" si="0"/>
        <v>30000</v>
      </c>
      <c r="V19" s="139"/>
      <c r="W19" s="140"/>
      <c r="Y19" s="141">
        <v>30</v>
      </c>
      <c r="Z19" s="141">
        <v>30</v>
      </c>
      <c r="AA19" s="141">
        <v>30</v>
      </c>
    </row>
    <row r="20" spans="2:27" ht="26.1" customHeight="1" x14ac:dyDescent="0.15">
      <c r="B20" s="160">
        <v>5</v>
      </c>
      <c r="C20" s="274"/>
      <c r="D20" s="274"/>
      <c r="E20" s="184"/>
      <c r="F20" s="184"/>
      <c r="G20" s="184"/>
      <c r="H20" s="184"/>
      <c r="I20" s="184"/>
      <c r="J20" s="189"/>
      <c r="K20" s="185"/>
      <c r="L20" s="186" t="s">
        <v>291</v>
      </c>
      <c r="M20" s="187"/>
      <c r="N20" s="186" t="s">
        <v>291</v>
      </c>
      <c r="O20" s="187"/>
      <c r="P20" s="186" t="s">
        <v>291</v>
      </c>
      <c r="Q20" s="187"/>
      <c r="R20" s="186" t="s">
        <v>291</v>
      </c>
      <c r="S20" s="187"/>
      <c r="T20" s="186" t="s">
        <v>291</v>
      </c>
      <c r="U20" s="188" t="str">
        <f t="shared" si="0"/>
        <v/>
      </c>
      <c r="V20" s="139"/>
      <c r="W20" s="140"/>
      <c r="Y20" s="142"/>
      <c r="Z20" s="142"/>
      <c r="AA20" s="142"/>
    </row>
    <row r="21" spans="2:27" ht="26.1" customHeight="1" x14ac:dyDescent="0.15">
      <c r="B21" s="160">
        <v>6</v>
      </c>
      <c r="C21" s="273"/>
      <c r="D21" s="273"/>
      <c r="E21" s="190"/>
      <c r="F21" s="190"/>
      <c r="G21" s="190"/>
      <c r="H21" s="190"/>
      <c r="I21" s="184"/>
      <c r="J21" s="189"/>
      <c r="K21" s="185"/>
      <c r="L21" s="186" t="s">
        <v>291</v>
      </c>
      <c r="M21" s="187"/>
      <c r="N21" s="186" t="s">
        <v>291</v>
      </c>
      <c r="O21" s="187"/>
      <c r="P21" s="186" t="s">
        <v>291</v>
      </c>
      <c r="Q21" s="187"/>
      <c r="R21" s="186" t="s">
        <v>291</v>
      </c>
      <c r="S21" s="187"/>
      <c r="T21" s="186" t="s">
        <v>291</v>
      </c>
      <c r="U21" s="188" t="str">
        <f t="shared" si="0"/>
        <v/>
      </c>
      <c r="V21" s="140"/>
      <c r="W21" s="140"/>
      <c r="Y21" s="142"/>
      <c r="Z21" s="142"/>
      <c r="AA21" s="142"/>
    </row>
    <row r="22" spans="2:27" ht="26.1" customHeight="1" x14ac:dyDescent="0.15">
      <c r="B22" s="160">
        <v>7</v>
      </c>
      <c r="C22" s="273"/>
      <c r="D22" s="273"/>
      <c r="E22" s="190"/>
      <c r="F22" s="190"/>
      <c r="G22" s="190"/>
      <c r="H22" s="190"/>
      <c r="I22" s="184"/>
      <c r="J22" s="189"/>
      <c r="K22" s="185"/>
      <c r="L22" s="186" t="s">
        <v>291</v>
      </c>
      <c r="M22" s="187"/>
      <c r="N22" s="186" t="s">
        <v>291</v>
      </c>
      <c r="O22" s="187"/>
      <c r="P22" s="186" t="s">
        <v>291</v>
      </c>
      <c r="Q22" s="187"/>
      <c r="R22" s="186" t="s">
        <v>291</v>
      </c>
      <c r="S22" s="187"/>
      <c r="T22" s="186" t="s">
        <v>291</v>
      </c>
      <c r="U22" s="188" t="str">
        <f t="shared" si="0"/>
        <v/>
      </c>
      <c r="V22" s="140"/>
      <c r="W22" s="140"/>
      <c r="Y22" s="142"/>
      <c r="Z22" s="142"/>
      <c r="AA22" s="142"/>
    </row>
    <row r="23" spans="2:27" ht="26.1" customHeight="1" x14ac:dyDescent="0.15">
      <c r="B23" s="160">
        <v>8</v>
      </c>
      <c r="C23" s="273"/>
      <c r="D23" s="273"/>
      <c r="E23" s="190"/>
      <c r="F23" s="190"/>
      <c r="G23" s="190"/>
      <c r="H23" s="190"/>
      <c r="I23" s="184"/>
      <c r="J23" s="189"/>
      <c r="K23" s="185"/>
      <c r="L23" s="186" t="s">
        <v>291</v>
      </c>
      <c r="M23" s="187"/>
      <c r="N23" s="186" t="s">
        <v>291</v>
      </c>
      <c r="O23" s="187"/>
      <c r="P23" s="186" t="s">
        <v>291</v>
      </c>
      <c r="Q23" s="187"/>
      <c r="R23" s="186" t="s">
        <v>291</v>
      </c>
      <c r="S23" s="187"/>
      <c r="T23" s="186" t="s">
        <v>291</v>
      </c>
      <c r="U23" s="188" t="str">
        <f t="shared" si="0"/>
        <v/>
      </c>
      <c r="V23" s="140"/>
      <c r="W23" s="140"/>
      <c r="Y23" s="142"/>
      <c r="Z23" s="142"/>
      <c r="AA23" s="142"/>
    </row>
    <row r="24" spans="2:27" ht="26.1" customHeight="1" x14ac:dyDescent="0.15">
      <c r="B24" s="160">
        <v>9</v>
      </c>
      <c r="C24" s="273"/>
      <c r="D24" s="273"/>
      <c r="E24" s="190"/>
      <c r="F24" s="190"/>
      <c r="G24" s="190"/>
      <c r="H24" s="190"/>
      <c r="I24" s="184"/>
      <c r="J24" s="189"/>
      <c r="K24" s="185"/>
      <c r="L24" s="186" t="s">
        <v>291</v>
      </c>
      <c r="M24" s="187"/>
      <c r="N24" s="186" t="s">
        <v>291</v>
      </c>
      <c r="O24" s="187"/>
      <c r="P24" s="186" t="s">
        <v>291</v>
      </c>
      <c r="Q24" s="187"/>
      <c r="R24" s="186" t="s">
        <v>291</v>
      </c>
      <c r="S24" s="187"/>
      <c r="T24" s="186" t="s">
        <v>291</v>
      </c>
      <c r="U24" s="188" t="str">
        <f t="shared" si="0"/>
        <v/>
      </c>
      <c r="V24" s="140"/>
      <c r="W24" s="140"/>
      <c r="Y24" s="142"/>
      <c r="Z24" s="142"/>
      <c r="AA24" s="142"/>
    </row>
    <row r="25" spans="2:27" ht="26.1" customHeight="1" x14ac:dyDescent="0.15">
      <c r="B25" s="160">
        <v>10</v>
      </c>
      <c r="C25" s="273"/>
      <c r="D25" s="273"/>
      <c r="E25" s="190"/>
      <c r="F25" s="190"/>
      <c r="G25" s="190"/>
      <c r="H25" s="190"/>
      <c r="I25" s="184"/>
      <c r="J25" s="189"/>
      <c r="K25" s="185"/>
      <c r="L25" s="186" t="s">
        <v>291</v>
      </c>
      <c r="M25" s="187"/>
      <c r="N25" s="186" t="s">
        <v>291</v>
      </c>
      <c r="O25" s="187"/>
      <c r="P25" s="186" t="s">
        <v>291</v>
      </c>
      <c r="Q25" s="187"/>
      <c r="R25" s="186" t="s">
        <v>291</v>
      </c>
      <c r="S25" s="187"/>
      <c r="T25" s="186" t="s">
        <v>291</v>
      </c>
      <c r="U25" s="188" t="str">
        <f t="shared" si="0"/>
        <v/>
      </c>
      <c r="V25" s="140"/>
      <c r="W25" s="140"/>
      <c r="Y25" s="142"/>
      <c r="Z25" s="142"/>
      <c r="AA25" s="142"/>
    </row>
    <row r="26" spans="2:27" ht="26.1" customHeight="1" x14ac:dyDescent="0.15">
      <c r="B26" s="160">
        <v>11</v>
      </c>
      <c r="C26" s="273"/>
      <c r="D26" s="273"/>
      <c r="E26" s="190"/>
      <c r="F26" s="190"/>
      <c r="G26" s="190"/>
      <c r="H26" s="190"/>
      <c r="I26" s="184"/>
      <c r="J26" s="189"/>
      <c r="K26" s="185"/>
      <c r="L26" s="186" t="s">
        <v>291</v>
      </c>
      <c r="M26" s="187"/>
      <c r="N26" s="186" t="s">
        <v>291</v>
      </c>
      <c r="O26" s="187"/>
      <c r="P26" s="186" t="s">
        <v>291</v>
      </c>
      <c r="Q26" s="187"/>
      <c r="R26" s="186" t="s">
        <v>291</v>
      </c>
      <c r="S26" s="187"/>
      <c r="T26" s="186" t="s">
        <v>291</v>
      </c>
      <c r="U26" s="188" t="str">
        <f t="shared" si="0"/>
        <v/>
      </c>
      <c r="V26" s="140"/>
      <c r="W26" s="140"/>
      <c r="Y26" s="142"/>
      <c r="Z26" s="142"/>
      <c r="AA26" s="142"/>
    </row>
    <row r="27" spans="2:27" ht="26.1" customHeight="1" x14ac:dyDescent="0.15">
      <c r="B27" s="160">
        <v>12</v>
      </c>
      <c r="C27" s="273"/>
      <c r="D27" s="273"/>
      <c r="E27" s="190"/>
      <c r="F27" s="190"/>
      <c r="G27" s="190"/>
      <c r="H27" s="190"/>
      <c r="I27" s="184"/>
      <c r="J27" s="189"/>
      <c r="K27" s="185"/>
      <c r="L27" s="186" t="s">
        <v>291</v>
      </c>
      <c r="M27" s="187"/>
      <c r="N27" s="186" t="s">
        <v>291</v>
      </c>
      <c r="O27" s="187"/>
      <c r="P27" s="186" t="s">
        <v>291</v>
      </c>
      <c r="Q27" s="187"/>
      <c r="R27" s="186" t="s">
        <v>291</v>
      </c>
      <c r="S27" s="187"/>
      <c r="T27" s="186" t="s">
        <v>291</v>
      </c>
      <c r="U27" s="188" t="str">
        <f t="shared" si="0"/>
        <v/>
      </c>
      <c r="V27" s="140"/>
      <c r="W27" s="140"/>
      <c r="Y27" s="142"/>
      <c r="Z27" s="142"/>
      <c r="AA27" s="142"/>
    </row>
    <row r="28" spans="2:27" ht="26.1" customHeight="1" x14ac:dyDescent="0.15">
      <c r="B28" s="160">
        <v>13</v>
      </c>
      <c r="C28" s="273"/>
      <c r="D28" s="273"/>
      <c r="E28" s="190"/>
      <c r="F28" s="190"/>
      <c r="G28" s="190"/>
      <c r="H28" s="190"/>
      <c r="I28" s="184"/>
      <c r="J28" s="189"/>
      <c r="K28" s="185"/>
      <c r="L28" s="186" t="s">
        <v>291</v>
      </c>
      <c r="M28" s="187"/>
      <c r="N28" s="186" t="s">
        <v>291</v>
      </c>
      <c r="O28" s="187"/>
      <c r="P28" s="186" t="s">
        <v>291</v>
      </c>
      <c r="Q28" s="187"/>
      <c r="R28" s="186" t="s">
        <v>291</v>
      </c>
      <c r="S28" s="187"/>
      <c r="T28" s="186" t="s">
        <v>291</v>
      </c>
      <c r="U28" s="188" t="str">
        <f t="shared" si="0"/>
        <v/>
      </c>
      <c r="V28" s="140"/>
      <c r="W28" s="140"/>
      <c r="Y28" s="142"/>
      <c r="Z28" s="142"/>
      <c r="AA28" s="142"/>
    </row>
    <row r="29" spans="2:27" ht="26.1" customHeight="1" x14ac:dyDescent="0.15">
      <c r="B29" s="160">
        <v>14</v>
      </c>
      <c r="C29" s="273"/>
      <c r="D29" s="273"/>
      <c r="E29" s="190"/>
      <c r="F29" s="190"/>
      <c r="G29" s="190"/>
      <c r="H29" s="190"/>
      <c r="I29" s="184"/>
      <c r="J29" s="189"/>
      <c r="K29" s="185"/>
      <c r="L29" s="186" t="s">
        <v>291</v>
      </c>
      <c r="M29" s="187"/>
      <c r="N29" s="186" t="s">
        <v>291</v>
      </c>
      <c r="O29" s="187"/>
      <c r="P29" s="186" t="s">
        <v>291</v>
      </c>
      <c r="Q29" s="187"/>
      <c r="R29" s="186" t="s">
        <v>291</v>
      </c>
      <c r="S29" s="187"/>
      <c r="T29" s="186" t="s">
        <v>291</v>
      </c>
      <c r="U29" s="188" t="str">
        <f t="shared" si="0"/>
        <v/>
      </c>
      <c r="V29" s="140"/>
      <c r="W29" s="140"/>
      <c r="Y29" s="142"/>
      <c r="Z29" s="142"/>
      <c r="AA29" s="142"/>
    </row>
    <row r="30" spans="2:27" ht="26.1" customHeight="1" x14ac:dyDescent="0.15">
      <c r="B30" s="160">
        <v>15</v>
      </c>
      <c r="C30" s="273"/>
      <c r="D30" s="273"/>
      <c r="E30" s="190"/>
      <c r="F30" s="190"/>
      <c r="G30" s="190"/>
      <c r="H30" s="190"/>
      <c r="I30" s="184"/>
      <c r="J30" s="189"/>
      <c r="K30" s="185"/>
      <c r="L30" s="186" t="s">
        <v>291</v>
      </c>
      <c r="M30" s="187"/>
      <c r="N30" s="186" t="s">
        <v>291</v>
      </c>
      <c r="O30" s="187"/>
      <c r="P30" s="186" t="s">
        <v>291</v>
      </c>
      <c r="Q30" s="187"/>
      <c r="R30" s="186" t="s">
        <v>291</v>
      </c>
      <c r="S30" s="187"/>
      <c r="T30" s="186" t="s">
        <v>291</v>
      </c>
      <c r="U30" s="188" t="str">
        <f t="shared" si="0"/>
        <v/>
      </c>
      <c r="V30" s="140"/>
      <c r="W30" s="140"/>
      <c r="Y30" s="142"/>
      <c r="Z30" s="142"/>
      <c r="AA30" s="142"/>
    </row>
    <row r="31" spans="2:27" ht="26.1" customHeight="1" x14ac:dyDescent="0.15">
      <c r="B31" s="160">
        <v>16</v>
      </c>
      <c r="C31" s="273"/>
      <c r="D31" s="273"/>
      <c r="E31" s="190"/>
      <c r="F31" s="190"/>
      <c r="G31" s="190"/>
      <c r="H31" s="190"/>
      <c r="I31" s="184"/>
      <c r="J31" s="189"/>
      <c r="K31" s="185"/>
      <c r="L31" s="186" t="s">
        <v>291</v>
      </c>
      <c r="M31" s="187"/>
      <c r="N31" s="186" t="s">
        <v>291</v>
      </c>
      <c r="O31" s="187"/>
      <c r="P31" s="186" t="s">
        <v>291</v>
      </c>
      <c r="Q31" s="187"/>
      <c r="R31" s="186" t="s">
        <v>291</v>
      </c>
      <c r="S31" s="187"/>
      <c r="T31" s="186" t="s">
        <v>291</v>
      </c>
      <c r="U31" s="188" t="str">
        <f t="shared" si="0"/>
        <v/>
      </c>
      <c r="V31" s="140"/>
      <c r="W31" s="140"/>
      <c r="Y31" s="142"/>
      <c r="Z31" s="142"/>
      <c r="AA31" s="142"/>
    </row>
    <row r="32" spans="2:27" ht="26.1" customHeight="1" x14ac:dyDescent="0.15">
      <c r="B32" s="160">
        <v>17</v>
      </c>
      <c r="C32" s="273"/>
      <c r="D32" s="273"/>
      <c r="E32" s="190"/>
      <c r="F32" s="190"/>
      <c r="G32" s="190"/>
      <c r="H32" s="190"/>
      <c r="I32" s="184"/>
      <c r="J32" s="189"/>
      <c r="K32" s="185"/>
      <c r="L32" s="186" t="s">
        <v>291</v>
      </c>
      <c r="M32" s="187"/>
      <c r="N32" s="186" t="s">
        <v>291</v>
      </c>
      <c r="O32" s="187"/>
      <c r="P32" s="186" t="s">
        <v>291</v>
      </c>
      <c r="Q32" s="187"/>
      <c r="R32" s="186" t="s">
        <v>291</v>
      </c>
      <c r="S32" s="187"/>
      <c r="T32" s="186" t="s">
        <v>291</v>
      </c>
      <c r="U32" s="188" t="str">
        <f t="shared" si="0"/>
        <v/>
      </c>
      <c r="V32" s="140"/>
      <c r="W32" s="140"/>
      <c r="Y32" s="142"/>
      <c r="Z32" s="142"/>
      <c r="AA32" s="142"/>
    </row>
    <row r="33" spans="2:27" ht="26.1" customHeight="1" x14ac:dyDescent="0.15">
      <c r="B33" s="160">
        <v>18</v>
      </c>
      <c r="C33" s="273"/>
      <c r="D33" s="273"/>
      <c r="E33" s="190"/>
      <c r="F33" s="190"/>
      <c r="G33" s="190"/>
      <c r="H33" s="190"/>
      <c r="I33" s="184"/>
      <c r="J33" s="189"/>
      <c r="K33" s="185"/>
      <c r="L33" s="186" t="s">
        <v>291</v>
      </c>
      <c r="M33" s="187"/>
      <c r="N33" s="186" t="s">
        <v>291</v>
      </c>
      <c r="O33" s="187"/>
      <c r="P33" s="186" t="s">
        <v>291</v>
      </c>
      <c r="Q33" s="187"/>
      <c r="R33" s="186" t="s">
        <v>291</v>
      </c>
      <c r="S33" s="187"/>
      <c r="T33" s="186" t="s">
        <v>291</v>
      </c>
      <c r="U33" s="188" t="str">
        <f t="shared" si="0"/>
        <v/>
      </c>
      <c r="V33" s="140"/>
      <c r="W33" s="140"/>
      <c r="Y33" s="142"/>
      <c r="Z33" s="142"/>
      <c r="AA33" s="142"/>
    </row>
    <row r="34" spans="2:27" ht="26.1" customHeight="1" x14ac:dyDescent="0.15">
      <c r="B34" s="160">
        <v>19</v>
      </c>
      <c r="C34" s="273"/>
      <c r="D34" s="273"/>
      <c r="E34" s="190"/>
      <c r="F34" s="190"/>
      <c r="G34" s="190"/>
      <c r="H34" s="190"/>
      <c r="I34" s="184"/>
      <c r="J34" s="189"/>
      <c r="K34" s="185"/>
      <c r="L34" s="186" t="s">
        <v>291</v>
      </c>
      <c r="M34" s="187"/>
      <c r="N34" s="186" t="s">
        <v>291</v>
      </c>
      <c r="O34" s="187"/>
      <c r="P34" s="186" t="s">
        <v>291</v>
      </c>
      <c r="Q34" s="187"/>
      <c r="R34" s="186" t="s">
        <v>291</v>
      </c>
      <c r="S34" s="187"/>
      <c r="T34" s="186" t="s">
        <v>291</v>
      </c>
      <c r="U34" s="188" t="str">
        <f t="shared" si="0"/>
        <v/>
      </c>
      <c r="V34" s="140"/>
      <c r="W34" s="140"/>
      <c r="Y34" s="142"/>
      <c r="Z34" s="142"/>
      <c r="AA34" s="142"/>
    </row>
    <row r="35" spans="2:27" ht="26.1" customHeight="1" x14ac:dyDescent="0.15">
      <c r="B35" s="160">
        <v>20</v>
      </c>
      <c r="C35" s="273"/>
      <c r="D35" s="273"/>
      <c r="E35" s="190"/>
      <c r="F35" s="190"/>
      <c r="G35" s="190"/>
      <c r="H35" s="190"/>
      <c r="I35" s="184"/>
      <c r="J35" s="189"/>
      <c r="K35" s="185"/>
      <c r="L35" s="186" t="s">
        <v>291</v>
      </c>
      <c r="M35" s="187"/>
      <c r="N35" s="186" t="s">
        <v>291</v>
      </c>
      <c r="O35" s="187"/>
      <c r="P35" s="186" t="s">
        <v>291</v>
      </c>
      <c r="Q35" s="187"/>
      <c r="R35" s="186" t="s">
        <v>291</v>
      </c>
      <c r="S35" s="187"/>
      <c r="T35" s="186" t="s">
        <v>291</v>
      </c>
      <c r="U35" s="188" t="str">
        <f t="shared" si="0"/>
        <v/>
      </c>
      <c r="V35" s="140"/>
      <c r="W35" s="140"/>
      <c r="Y35" s="142"/>
      <c r="Z35" s="142"/>
      <c r="AA35" s="142"/>
    </row>
    <row r="36" spans="2:27" ht="26.45" customHeight="1" thickBot="1" x14ac:dyDescent="0.2">
      <c r="B36" s="278" t="s">
        <v>284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80"/>
      <c r="U36" s="194">
        <f>SUM(U16:U35)</f>
        <v>180000</v>
      </c>
      <c r="V36" s="144"/>
      <c r="W36" s="144"/>
      <c r="X36" s="144"/>
      <c r="Y36" s="144"/>
      <c r="Z36" s="130"/>
    </row>
    <row r="37" spans="2:27" ht="23.45" customHeight="1" thickBot="1" x14ac:dyDescent="0.2">
      <c r="C37" s="145"/>
      <c r="D37" s="145"/>
      <c r="E37" s="145"/>
      <c r="F37" s="145"/>
      <c r="G37" s="145"/>
      <c r="H37" s="145"/>
      <c r="I37" s="145"/>
      <c r="J37" s="138"/>
      <c r="K37" s="138"/>
      <c r="L37" s="138"/>
      <c r="M37" s="138"/>
      <c r="N37" s="138"/>
      <c r="O37" s="138"/>
      <c r="P37" s="138"/>
      <c r="Q37" s="138"/>
      <c r="R37" s="138"/>
      <c r="S37" s="281" t="s">
        <v>282</v>
      </c>
      <c r="T37" s="282"/>
      <c r="U37" s="192">
        <f>U36*0.1</f>
        <v>18000</v>
      </c>
      <c r="V37" s="138"/>
    </row>
    <row r="38" spans="2:27" s="145" customFormat="1" ht="27.6" customHeight="1" thickBot="1" x14ac:dyDescent="0.2">
      <c r="B38" s="213"/>
      <c r="C38" s="214" t="s">
        <v>292</v>
      </c>
      <c r="D38" s="204"/>
      <c r="E38" s="207"/>
      <c r="F38" s="210"/>
      <c r="G38" s="211"/>
      <c r="P38" s="138"/>
      <c r="Q38" s="146"/>
      <c r="R38" s="146"/>
      <c r="S38" s="283" t="s">
        <v>283</v>
      </c>
      <c r="T38" s="284"/>
      <c r="U38" s="193">
        <f>SUM(U36:U37)</f>
        <v>198000</v>
      </c>
    </row>
    <row r="39" spans="2:27" s="145" customFormat="1" ht="19.5" x14ac:dyDescent="0.15">
      <c r="B39" s="215"/>
      <c r="C39" s="209" t="s">
        <v>54</v>
      </c>
      <c r="D39" s="158"/>
      <c r="G39" s="205"/>
      <c r="N39" s="138"/>
      <c r="O39" s="138"/>
      <c r="P39" s="138"/>
      <c r="Q39" s="146"/>
      <c r="R39" s="146"/>
      <c r="S39" s="146"/>
      <c r="T39" s="146"/>
    </row>
    <row r="40" spans="2:27" s="145" customFormat="1" ht="19.5" x14ac:dyDescent="0.15">
      <c r="B40" s="215"/>
      <c r="C40" s="209" t="s">
        <v>290</v>
      </c>
      <c r="D40" s="158"/>
      <c r="G40" s="205"/>
      <c r="N40" s="138"/>
      <c r="O40" s="138"/>
      <c r="P40" s="138"/>
      <c r="Q40" s="146"/>
      <c r="R40" s="146"/>
      <c r="S40" s="146"/>
      <c r="T40" s="146"/>
    </row>
    <row r="41" spans="2:27" s="145" customFormat="1" ht="19.5" x14ac:dyDescent="0.15">
      <c r="B41" s="215"/>
      <c r="C41" s="209" t="s">
        <v>293</v>
      </c>
      <c r="D41" s="158"/>
      <c r="G41" s="212"/>
      <c r="N41" s="138"/>
      <c r="O41" s="138"/>
      <c r="P41" s="138"/>
      <c r="Q41" s="146"/>
      <c r="R41" s="146"/>
      <c r="S41" s="146"/>
      <c r="T41" s="146"/>
    </row>
    <row r="42" spans="2:27" s="145" customFormat="1" ht="27.6" customHeight="1" thickBot="1" x14ac:dyDescent="0.2">
      <c r="B42" s="216"/>
      <c r="C42" s="159"/>
      <c r="D42" s="159"/>
      <c r="E42" s="208"/>
      <c r="F42" s="208"/>
      <c r="G42" s="206"/>
      <c r="N42" s="138"/>
      <c r="O42" s="138"/>
      <c r="P42" s="138"/>
      <c r="Q42" s="146"/>
      <c r="R42" s="146"/>
      <c r="S42" s="146"/>
      <c r="T42" s="146"/>
    </row>
    <row r="43" spans="2:27" s="145" customFormat="1" x14ac:dyDescent="0.15">
      <c r="B43" s="147"/>
      <c r="J43" s="138"/>
      <c r="K43" s="138"/>
      <c r="L43" s="147"/>
      <c r="T43" s="138"/>
      <c r="U43" s="138"/>
      <c r="V43" s="138"/>
      <c r="W43" s="146"/>
      <c r="X43" s="146"/>
      <c r="Y43" s="146"/>
      <c r="Z43" s="146"/>
    </row>
    <row r="44" spans="2:27" x14ac:dyDescent="0.15">
      <c r="L44" s="138"/>
      <c r="M44" s="138"/>
      <c r="N44" s="138"/>
      <c r="O44" s="138"/>
      <c r="P44" s="138"/>
      <c r="Q44" s="138"/>
    </row>
    <row r="45" spans="2:27" ht="13.35" customHeight="1" x14ac:dyDescent="0.15">
      <c r="L45" s="138"/>
      <c r="M45" s="138"/>
      <c r="N45" s="138"/>
      <c r="O45" s="138"/>
      <c r="P45" s="138"/>
      <c r="Q45" s="138"/>
    </row>
    <row r="46" spans="2:27" x14ac:dyDescent="0.15">
      <c r="L46" s="138"/>
      <c r="M46" s="138"/>
      <c r="N46" s="138"/>
      <c r="O46" s="138"/>
      <c r="P46" s="138"/>
      <c r="Q46" s="138"/>
    </row>
    <row r="47" spans="2:27" ht="13.35" customHeight="1" x14ac:dyDescent="0.15">
      <c r="L47" s="138"/>
      <c r="M47" s="138"/>
      <c r="N47" s="138"/>
      <c r="O47" s="138"/>
      <c r="P47" s="138"/>
      <c r="Q47" s="138"/>
    </row>
    <row r="48" spans="2:27" x14ac:dyDescent="0.15">
      <c r="L48" s="138"/>
      <c r="M48" s="138"/>
      <c r="N48" s="138"/>
      <c r="O48" s="138"/>
      <c r="P48" s="138"/>
      <c r="Q48" s="138"/>
    </row>
    <row r="57" spans="3:3" x14ac:dyDescent="0.15">
      <c r="C57" s="151"/>
    </row>
    <row r="58" spans="3:3" x14ac:dyDescent="0.15">
      <c r="C58" s="151"/>
    </row>
  </sheetData>
  <mergeCells count="74">
    <mergeCell ref="B9:D9"/>
    <mergeCell ref="E9:J9"/>
    <mergeCell ref="K8:L9"/>
    <mergeCell ref="M8:P9"/>
    <mergeCell ref="C34:D34"/>
    <mergeCell ref="C35:D35"/>
    <mergeCell ref="B36:T36"/>
    <mergeCell ref="S37:T37"/>
    <mergeCell ref="S38:T38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U13:U14"/>
    <mergeCell ref="Y13:Y15"/>
    <mergeCell ref="Z13:Z15"/>
    <mergeCell ref="C16:D16"/>
    <mergeCell ref="C17:D17"/>
    <mergeCell ref="Q13:Q14"/>
    <mergeCell ref="R13:R14"/>
    <mergeCell ref="S13:S14"/>
    <mergeCell ref="C21:D21"/>
    <mergeCell ref="T13:T14"/>
    <mergeCell ref="C18:D18"/>
    <mergeCell ref="C19:D19"/>
    <mergeCell ref="C20:D20"/>
    <mergeCell ref="Y11:AA12"/>
    <mergeCell ref="B13:B14"/>
    <mergeCell ref="C13:E13"/>
    <mergeCell ref="F13:G13"/>
    <mergeCell ref="H13:H14"/>
    <mergeCell ref="I13:I14"/>
    <mergeCell ref="J13:J14"/>
    <mergeCell ref="K13:K14"/>
    <mergeCell ref="L13:L14"/>
    <mergeCell ref="M13:M14"/>
    <mergeCell ref="AA13:AA15"/>
    <mergeCell ref="C14:D14"/>
    <mergeCell ref="C15:D15"/>
    <mergeCell ref="N13:N14"/>
    <mergeCell ref="O13:O14"/>
    <mergeCell ref="P13:P14"/>
    <mergeCell ref="B10:D11"/>
    <mergeCell ref="E10:J11"/>
    <mergeCell ref="K10:L11"/>
    <mergeCell ref="M10:P10"/>
    <mergeCell ref="M11:P11"/>
    <mergeCell ref="M6:P6"/>
    <mergeCell ref="B8:D8"/>
    <mergeCell ref="E8:J8"/>
    <mergeCell ref="B7:D7"/>
    <mergeCell ref="E7:J7"/>
    <mergeCell ref="K7:L7"/>
    <mergeCell ref="M7:P7"/>
    <mergeCell ref="B6:D6"/>
    <mergeCell ref="E6:G6"/>
    <mergeCell ref="I6:J6"/>
    <mergeCell ref="K6:L6"/>
    <mergeCell ref="B2:J2"/>
    <mergeCell ref="B4:D4"/>
    <mergeCell ref="E4:G4"/>
    <mergeCell ref="I4:J4"/>
    <mergeCell ref="K4:P5"/>
    <mergeCell ref="B5:D5"/>
    <mergeCell ref="E5:G5"/>
    <mergeCell ref="I5:J5"/>
  </mergeCells>
  <phoneticPr fontId="13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'C:\Users\ykono\Downloads\[申込書_IPC会員用.xlsx]JJSTC事務局'!#REF!</xm:f>
          </x14:formula1>
          <xm:sqref>S15:S35</xm:sqref>
        </x14:dataValidation>
        <x14:dataValidation type="list" allowBlank="1" showInputMessage="1" showErrorMessage="1" xr:uid="{00000000-0002-0000-0000-000001000000}">
          <x14:formula1>
            <xm:f>'C:\Users\ykono\Downloads\[申込書_IPC会員用.xlsx]JJSTC事務局'!#REF!</xm:f>
          </x14:formula1>
          <xm:sqref>K15:K35 O15:O35 Q15:Q35 M15:M35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A58"/>
  <sheetViews>
    <sheetView showGridLines="0" zoomScale="70" zoomScaleNormal="70" workbookViewId="0">
      <pane xSplit="5" ySplit="14" topLeftCell="F15" activePane="bottomRight" state="frozen"/>
      <selection pane="topRight" activeCell="F1" sqref="F1"/>
      <selection pane="bottomLeft" activeCell="A14" sqref="A14"/>
      <selection pane="bottomRight" activeCell="M15" sqref="M15"/>
    </sheetView>
  </sheetViews>
  <sheetFormatPr defaultColWidth="8.75" defaultRowHeight="14.25" x14ac:dyDescent="0.15"/>
  <cols>
    <col min="1" max="1" width="2.25" style="130" customWidth="1"/>
    <col min="2" max="2" width="3.875" style="143" customWidth="1"/>
    <col min="3" max="3" width="7.125" style="130" customWidth="1"/>
    <col min="4" max="4" width="8.375" style="130" customWidth="1"/>
    <col min="5" max="5" width="18.75" style="130" customWidth="1"/>
    <col min="6" max="7" width="17.125" style="130" customWidth="1"/>
    <col min="8" max="8" width="30.875" style="130" customWidth="1"/>
    <col min="9" max="9" width="29.125" style="130" customWidth="1"/>
    <col min="10" max="10" width="29.125" style="150" customWidth="1"/>
    <col min="11" max="11" width="24.125" style="150" customWidth="1"/>
    <col min="12" max="12" width="13.625" style="150" customWidth="1"/>
    <col min="13" max="13" width="24.125" style="150" customWidth="1"/>
    <col min="14" max="14" width="13.625" style="150" customWidth="1"/>
    <col min="15" max="15" width="24.125" style="150" customWidth="1"/>
    <col min="16" max="16" width="13.625" style="150" customWidth="1"/>
    <col min="17" max="17" width="24.125" style="150" customWidth="1"/>
    <col min="18" max="18" width="13.625" style="150" customWidth="1"/>
    <col min="19" max="19" width="24.125" style="150" customWidth="1"/>
    <col min="20" max="20" width="13.625" style="150" customWidth="1"/>
    <col min="21" max="21" width="17.5" style="150" customWidth="1"/>
    <col min="22" max="22" width="6.125" style="150" customWidth="1"/>
    <col min="23" max="23" width="3.5" style="146" customWidth="1"/>
    <col min="24" max="24" width="3" style="146" customWidth="1"/>
    <col min="25" max="26" width="16.75" style="146" customWidth="1"/>
    <col min="27" max="27" width="31.875" style="130" customWidth="1"/>
    <col min="28" max="28" width="19.25" style="130" customWidth="1"/>
    <col min="29" max="16384" width="8.75" style="130"/>
  </cols>
  <sheetData>
    <row r="1" spans="1:27" x14ac:dyDescent="0.15">
      <c r="A1" s="152"/>
      <c r="B1" s="153"/>
      <c r="C1" s="152"/>
      <c r="D1" s="152"/>
      <c r="E1" s="152"/>
      <c r="F1" s="152"/>
      <c r="G1" s="152"/>
      <c r="H1" s="152"/>
      <c r="I1" s="152"/>
      <c r="J1" s="154"/>
      <c r="K1" s="154"/>
      <c r="L1" s="154"/>
      <c r="M1" s="154"/>
      <c r="N1" s="154"/>
      <c r="O1" s="154"/>
      <c r="P1" s="154"/>
    </row>
    <row r="2" spans="1:27" ht="24.6" customHeight="1" x14ac:dyDescent="0.15">
      <c r="A2" s="152"/>
      <c r="B2" s="217" t="s">
        <v>296</v>
      </c>
      <c r="C2" s="217"/>
      <c r="D2" s="217"/>
      <c r="E2" s="217"/>
      <c r="F2" s="217"/>
      <c r="G2" s="217"/>
      <c r="H2" s="217"/>
      <c r="I2" s="217"/>
      <c r="J2" s="217"/>
      <c r="K2" s="155"/>
      <c r="L2" s="155"/>
      <c r="M2" s="155"/>
      <c r="N2" s="155"/>
      <c r="O2" s="155"/>
      <c r="P2" s="155"/>
      <c r="Q2" s="127"/>
      <c r="R2" s="128"/>
      <c r="S2" s="128"/>
      <c r="T2" s="128"/>
      <c r="U2" s="128"/>
      <c r="V2" s="128"/>
      <c r="W2" s="129"/>
      <c r="X2" s="129"/>
      <c r="Y2" s="129"/>
      <c r="Z2" s="129"/>
    </row>
    <row r="3" spans="1:27" ht="18.600000000000001" customHeight="1" thickBot="1" x14ac:dyDescent="0.2">
      <c r="A3" s="152"/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57"/>
      <c r="N3" s="157"/>
      <c r="O3" s="157"/>
      <c r="P3" s="157"/>
      <c r="Q3" s="131"/>
      <c r="R3" s="131"/>
      <c r="S3" s="131"/>
      <c r="T3" s="131"/>
      <c r="U3" s="131"/>
      <c r="V3" s="131"/>
      <c r="W3" s="129"/>
      <c r="X3" s="129"/>
      <c r="Y3" s="129"/>
      <c r="Z3" s="129"/>
    </row>
    <row r="4" spans="1:27" s="135" customFormat="1" ht="26.1" customHeight="1" x14ac:dyDescent="0.15">
      <c r="B4" s="307" t="s">
        <v>14</v>
      </c>
      <c r="C4" s="308"/>
      <c r="D4" s="308"/>
      <c r="E4" s="311"/>
      <c r="F4" s="311"/>
      <c r="G4" s="311"/>
      <c r="H4" s="313" t="s">
        <v>38</v>
      </c>
      <c r="I4" s="315"/>
      <c r="J4" s="316"/>
      <c r="K4" s="301" t="s">
        <v>222</v>
      </c>
      <c r="L4" s="302"/>
      <c r="M4" s="302"/>
      <c r="N4" s="302"/>
      <c r="O4" s="302"/>
      <c r="P4" s="303"/>
      <c r="Q4" s="121"/>
      <c r="R4" s="121"/>
      <c r="S4" s="132"/>
      <c r="T4" s="132"/>
      <c r="U4" s="132"/>
      <c r="V4" s="132"/>
      <c r="W4" s="133"/>
      <c r="X4" s="133"/>
      <c r="Y4" s="134"/>
      <c r="Z4" s="134"/>
    </row>
    <row r="5" spans="1:27" s="135" customFormat="1" ht="26.1" customHeight="1" x14ac:dyDescent="0.15">
      <c r="B5" s="287" t="s">
        <v>31</v>
      </c>
      <c r="C5" s="288"/>
      <c r="D5" s="288"/>
      <c r="E5" s="289"/>
      <c r="F5" s="289"/>
      <c r="G5" s="289"/>
      <c r="H5" s="314"/>
      <c r="I5" s="317"/>
      <c r="J5" s="318"/>
      <c r="K5" s="304"/>
      <c r="L5" s="305"/>
      <c r="M5" s="305"/>
      <c r="N5" s="305"/>
      <c r="O5" s="305"/>
      <c r="P5" s="306"/>
      <c r="Q5" s="121"/>
      <c r="R5" s="121"/>
      <c r="S5" s="132"/>
      <c r="T5" s="132"/>
      <c r="U5" s="132"/>
      <c r="V5" s="132"/>
      <c r="W5" s="133"/>
      <c r="X5" s="133"/>
      <c r="Y5" s="133"/>
      <c r="Z5" s="133"/>
    </row>
    <row r="6" spans="1:27" s="135" customFormat="1" ht="32.1" customHeight="1" x14ac:dyDescent="0.15">
      <c r="B6" s="287" t="s">
        <v>234</v>
      </c>
      <c r="C6" s="288"/>
      <c r="D6" s="288"/>
      <c r="E6" s="289"/>
      <c r="F6" s="289"/>
      <c r="G6" s="289"/>
      <c r="H6" s="191" t="s">
        <v>33</v>
      </c>
      <c r="I6" s="309"/>
      <c r="J6" s="310"/>
      <c r="K6" s="312" t="s">
        <v>149</v>
      </c>
      <c r="L6" s="312"/>
      <c r="M6" s="319"/>
      <c r="N6" s="320"/>
      <c r="O6" s="320"/>
      <c r="P6" s="321"/>
      <c r="Q6" s="122"/>
      <c r="R6" s="122"/>
      <c r="S6" s="133"/>
      <c r="T6" s="133"/>
      <c r="U6" s="133"/>
      <c r="V6" s="133"/>
      <c r="W6" s="133"/>
      <c r="X6" s="133"/>
      <c r="Y6" s="133"/>
      <c r="Z6" s="133"/>
    </row>
    <row r="7" spans="1:27" s="135" customFormat="1" ht="32.1" customHeight="1" x14ac:dyDescent="0.15">
      <c r="B7" s="287" t="s">
        <v>32</v>
      </c>
      <c r="C7" s="288"/>
      <c r="D7" s="288"/>
      <c r="E7" s="289"/>
      <c r="F7" s="289"/>
      <c r="G7" s="289"/>
      <c r="H7" s="289"/>
      <c r="I7" s="289"/>
      <c r="J7" s="290"/>
      <c r="K7" s="312" t="s">
        <v>150</v>
      </c>
      <c r="L7" s="312"/>
      <c r="M7" s="322"/>
      <c r="N7" s="322"/>
      <c r="O7" s="322"/>
      <c r="P7" s="323"/>
      <c r="Q7" s="123"/>
      <c r="R7" s="123"/>
      <c r="S7" s="133"/>
      <c r="T7" s="133"/>
      <c r="U7" s="133"/>
      <c r="V7" s="133"/>
      <c r="W7" s="133"/>
      <c r="X7" s="133"/>
      <c r="Y7" s="133"/>
      <c r="Z7" s="133"/>
    </row>
    <row r="8" spans="1:27" s="135" customFormat="1" ht="32.1" customHeight="1" x14ac:dyDescent="0.15">
      <c r="B8" s="287" t="s">
        <v>240</v>
      </c>
      <c r="C8" s="288"/>
      <c r="D8" s="288"/>
      <c r="E8" s="289"/>
      <c r="F8" s="289"/>
      <c r="G8" s="289"/>
      <c r="H8" s="289"/>
      <c r="I8" s="289"/>
      <c r="J8" s="290"/>
      <c r="K8" s="459" t="s">
        <v>298</v>
      </c>
      <c r="L8" s="460"/>
      <c r="M8" s="463"/>
      <c r="N8" s="464"/>
      <c r="O8" s="464"/>
      <c r="P8" s="465"/>
      <c r="Q8" s="123"/>
      <c r="R8" s="123"/>
      <c r="S8" s="133"/>
      <c r="T8" s="133"/>
      <c r="U8" s="133"/>
      <c r="V8" s="133"/>
      <c r="W8" s="133"/>
      <c r="X8" s="133"/>
      <c r="Y8" s="133"/>
      <c r="Z8" s="133"/>
    </row>
    <row r="9" spans="1:27" s="135" customFormat="1" ht="32.1" customHeight="1" x14ac:dyDescent="0.15">
      <c r="B9" s="444" t="s">
        <v>294</v>
      </c>
      <c r="C9" s="445"/>
      <c r="D9" s="446"/>
      <c r="E9" s="310"/>
      <c r="F9" s="447"/>
      <c r="G9" s="447"/>
      <c r="H9" s="447"/>
      <c r="I9" s="447"/>
      <c r="J9" s="448"/>
      <c r="K9" s="461"/>
      <c r="L9" s="462"/>
      <c r="M9" s="466"/>
      <c r="N9" s="467"/>
      <c r="O9" s="467"/>
      <c r="P9" s="468"/>
      <c r="Q9" s="123"/>
      <c r="R9" s="123"/>
      <c r="S9" s="133"/>
      <c r="T9" s="133"/>
      <c r="U9" s="133"/>
      <c r="V9" s="133"/>
      <c r="W9" s="133"/>
      <c r="X9" s="133"/>
      <c r="Y9" s="133"/>
      <c r="Z9" s="133"/>
    </row>
    <row r="10" spans="1:27" s="135" customFormat="1" ht="25.5" customHeight="1" thickBot="1" x14ac:dyDescent="0.2">
      <c r="B10" s="292" t="s">
        <v>0</v>
      </c>
      <c r="C10" s="293"/>
      <c r="D10" s="293"/>
      <c r="E10" s="296" t="s">
        <v>44</v>
      </c>
      <c r="F10" s="297"/>
      <c r="G10" s="297"/>
      <c r="H10" s="297"/>
      <c r="I10" s="297"/>
      <c r="J10" s="298"/>
      <c r="K10" s="324" t="s">
        <v>151</v>
      </c>
      <c r="L10" s="325"/>
      <c r="M10" s="322"/>
      <c r="N10" s="322"/>
      <c r="O10" s="322"/>
      <c r="P10" s="323"/>
      <c r="Q10" s="122"/>
      <c r="R10" s="122"/>
      <c r="S10" s="136"/>
      <c r="T10" s="136"/>
      <c r="U10" s="136"/>
      <c r="V10" s="136"/>
      <c r="W10" s="137"/>
      <c r="X10" s="137"/>
      <c r="Y10" s="137"/>
      <c r="Z10" s="137"/>
    </row>
    <row r="11" spans="1:27" s="135" customFormat="1" ht="26.1" customHeight="1" thickBot="1" x14ac:dyDescent="0.2">
      <c r="B11" s="294"/>
      <c r="C11" s="295"/>
      <c r="D11" s="295"/>
      <c r="E11" s="299"/>
      <c r="F11" s="299"/>
      <c r="G11" s="299"/>
      <c r="H11" s="299"/>
      <c r="I11" s="299"/>
      <c r="J11" s="300"/>
      <c r="K11" s="326"/>
      <c r="L11" s="327"/>
      <c r="M11" s="328"/>
      <c r="N11" s="328"/>
      <c r="O11" s="328"/>
      <c r="P11" s="329"/>
      <c r="Q11" s="122"/>
      <c r="R11" s="122"/>
      <c r="S11" s="136"/>
      <c r="T11" s="136"/>
      <c r="U11" s="136"/>
      <c r="V11" s="136"/>
      <c r="W11" s="137"/>
      <c r="X11" s="137"/>
      <c r="Y11" s="256" t="s">
        <v>47</v>
      </c>
      <c r="Z11" s="257"/>
      <c r="AA11" s="258"/>
    </row>
    <row r="12" spans="1:27" ht="12.75" customHeight="1" thickBot="1" x14ac:dyDescent="0.2">
      <c r="B12" s="163"/>
      <c r="C12" s="161"/>
      <c r="D12" s="162"/>
      <c r="E12" s="162"/>
      <c r="F12" s="145"/>
      <c r="G12" s="145"/>
      <c r="H12" s="145"/>
      <c r="I12" s="145"/>
      <c r="J12" s="138"/>
      <c r="K12" s="138"/>
      <c r="L12" s="138"/>
      <c r="M12" s="138"/>
      <c r="N12" s="138"/>
      <c r="O12" s="138"/>
      <c r="P12" s="164"/>
      <c r="Q12" s="138"/>
      <c r="R12" s="138"/>
      <c r="S12" s="138"/>
      <c r="T12" s="138"/>
      <c r="U12" s="138"/>
      <c r="V12" s="138"/>
      <c r="W12" s="139"/>
      <c r="X12" s="139"/>
      <c r="Y12" s="259"/>
      <c r="Z12" s="260"/>
      <c r="AA12" s="261"/>
    </row>
    <row r="13" spans="1:27" s="135" customFormat="1" ht="24.95" customHeight="1" x14ac:dyDescent="0.15">
      <c r="B13" s="262" t="s">
        <v>18</v>
      </c>
      <c r="C13" s="219" t="s">
        <v>34</v>
      </c>
      <c r="D13" s="219"/>
      <c r="E13" s="219"/>
      <c r="F13" s="219" t="s">
        <v>35</v>
      </c>
      <c r="G13" s="219"/>
      <c r="H13" s="219" t="s">
        <v>36</v>
      </c>
      <c r="I13" s="219" t="s">
        <v>37</v>
      </c>
      <c r="J13" s="219" t="s">
        <v>30</v>
      </c>
      <c r="K13" s="265" t="s">
        <v>145</v>
      </c>
      <c r="L13" s="267" t="s">
        <v>143</v>
      </c>
      <c r="M13" s="265" t="s">
        <v>144</v>
      </c>
      <c r="N13" s="267" t="s">
        <v>143</v>
      </c>
      <c r="O13" s="265" t="s">
        <v>146</v>
      </c>
      <c r="P13" s="267" t="s">
        <v>143</v>
      </c>
      <c r="Q13" s="265" t="s">
        <v>147</v>
      </c>
      <c r="R13" s="267" t="s">
        <v>143</v>
      </c>
      <c r="S13" s="265" t="s">
        <v>148</v>
      </c>
      <c r="T13" s="267" t="s">
        <v>143</v>
      </c>
      <c r="U13" s="275" t="s">
        <v>223</v>
      </c>
      <c r="V13" s="137"/>
      <c r="W13" s="137"/>
      <c r="Y13" s="269" t="s">
        <v>39</v>
      </c>
      <c r="Z13" s="269" t="s">
        <v>17</v>
      </c>
      <c r="AA13" s="269" t="s">
        <v>16</v>
      </c>
    </row>
    <row r="14" spans="1:27" s="135" customFormat="1" ht="24.95" customHeight="1" thickBot="1" x14ac:dyDescent="0.2">
      <c r="B14" s="263"/>
      <c r="C14" s="264" t="s">
        <v>1</v>
      </c>
      <c r="D14" s="264"/>
      <c r="E14" s="168" t="s">
        <v>23</v>
      </c>
      <c r="F14" s="168" t="s">
        <v>1</v>
      </c>
      <c r="G14" s="168" t="s">
        <v>27</v>
      </c>
      <c r="H14" s="264"/>
      <c r="I14" s="264"/>
      <c r="J14" s="264"/>
      <c r="K14" s="266"/>
      <c r="L14" s="268"/>
      <c r="M14" s="266"/>
      <c r="N14" s="268"/>
      <c r="O14" s="266"/>
      <c r="P14" s="268"/>
      <c r="Q14" s="266"/>
      <c r="R14" s="268"/>
      <c r="S14" s="266"/>
      <c r="T14" s="268"/>
      <c r="U14" s="276"/>
      <c r="V14" s="137"/>
      <c r="W14" s="137"/>
      <c r="Y14" s="270"/>
      <c r="Z14" s="270"/>
      <c r="AA14" s="270"/>
    </row>
    <row r="15" spans="1:27" s="135" customFormat="1" ht="24.95" customHeight="1" thickBot="1" x14ac:dyDescent="0.2">
      <c r="B15" s="173" t="s">
        <v>224</v>
      </c>
      <c r="C15" s="272" t="s">
        <v>225</v>
      </c>
      <c r="D15" s="272"/>
      <c r="E15" s="174" t="s">
        <v>226</v>
      </c>
      <c r="F15" s="174" t="s">
        <v>227</v>
      </c>
      <c r="G15" s="174" t="s">
        <v>228</v>
      </c>
      <c r="H15" s="174" t="s">
        <v>229</v>
      </c>
      <c r="I15" s="175" t="s">
        <v>230</v>
      </c>
      <c r="J15" s="175" t="s">
        <v>231</v>
      </c>
      <c r="K15" s="176" t="s">
        <v>297</v>
      </c>
      <c r="L15" s="196">
        <f>IF(K15="","",VLOOKUP(K15,価格表!$B$3:$J$10,9,0))</f>
        <v>70000</v>
      </c>
      <c r="M15" s="175"/>
      <c r="N15" s="177"/>
      <c r="O15" s="175"/>
      <c r="P15" s="177"/>
      <c r="Q15" s="175"/>
      <c r="R15" s="177" t="str">
        <f>IF(Q15="","",VLOOKUP(Q15,JJSTC事務局!$J$7:$K$31,2,0))</f>
        <v/>
      </c>
      <c r="S15" s="175"/>
      <c r="T15" s="177" t="str">
        <f>IF(S15="","",VLOOKUP(S15,JJSTC事務局!$B$7:$C$12,2,0))</f>
        <v/>
      </c>
      <c r="U15" s="203">
        <f>IF(AND(T15="",R15="",P15="",N15="",L15=""),"",SUM(L15,N15,P15,R15,T15))</f>
        <v>70000</v>
      </c>
      <c r="V15" s="137"/>
      <c r="W15" s="137"/>
      <c r="Y15" s="271"/>
      <c r="Z15" s="271"/>
      <c r="AA15" s="271"/>
    </row>
    <row r="16" spans="1:27" ht="26.1" customHeight="1" x14ac:dyDescent="0.15">
      <c r="B16" s="165">
        <v>1</v>
      </c>
      <c r="C16" s="291"/>
      <c r="D16" s="291"/>
      <c r="E16" s="195"/>
      <c r="F16" s="195"/>
      <c r="G16" s="195"/>
      <c r="H16" s="195"/>
      <c r="I16" s="166"/>
      <c r="J16" s="166"/>
      <c r="K16" s="167"/>
      <c r="L16" s="196" t="str">
        <f>IF(K16="","",VLOOKUP(K16,価格表!$B$3:$J$10,9,0))</f>
        <v/>
      </c>
      <c r="M16" s="166"/>
      <c r="N16" s="196" t="str">
        <f>IF(M16="","",VLOOKUP(M16,JJSTC事務局!$F$7:$G$34,2,0))</f>
        <v/>
      </c>
      <c r="O16" s="166"/>
      <c r="P16" s="196" t="str">
        <f>IF(O16="","",VLOOKUP(O16,JJSTC事務局!$H$7:$I$26,2,0))</f>
        <v/>
      </c>
      <c r="Q16" s="166"/>
      <c r="R16" s="196" t="str">
        <f>IF(Q16="","",VLOOKUP(Q16,JJSTC事務局!$J$7:$K$31,2,0))</f>
        <v/>
      </c>
      <c r="S16" s="166"/>
      <c r="T16" s="196" t="str">
        <f>IF(S16="","",VLOOKUP(S16,JJSTC事務局!$B$7:$C$12,2,0))</f>
        <v/>
      </c>
      <c r="U16" s="201" t="str">
        <f>IF(AND(T16="",R16="",P16="",N16="",L16=""),"",SUM(L16,N16,P16,R16,T16))</f>
        <v/>
      </c>
      <c r="V16" s="139"/>
      <c r="W16" s="140"/>
      <c r="Y16" s="141">
        <v>100</v>
      </c>
      <c r="Z16" s="141">
        <v>100</v>
      </c>
      <c r="AA16" s="141">
        <v>100</v>
      </c>
    </row>
    <row r="17" spans="2:27" ht="26.1" customHeight="1" x14ac:dyDescent="0.15">
      <c r="B17" s="160">
        <v>2</v>
      </c>
      <c r="C17" s="286"/>
      <c r="D17" s="286"/>
      <c r="E17" s="197"/>
      <c r="F17" s="197"/>
      <c r="G17" s="197"/>
      <c r="H17" s="197"/>
      <c r="I17" s="197"/>
      <c r="J17" s="198"/>
      <c r="K17" s="56"/>
      <c r="L17" s="196" t="str">
        <f>IF(K17="","",VLOOKUP(K17,価格表!$B$3:$J$10,9,0))</f>
        <v/>
      </c>
      <c r="M17" s="36"/>
      <c r="N17" s="199" t="str">
        <f>IF(M17="","",VLOOKUP(M17,JJSTC事務局!$F$7:$G$34,2,0))</f>
        <v/>
      </c>
      <c r="O17" s="36"/>
      <c r="P17" s="199" t="str">
        <f>IF(O17="","",VLOOKUP(O17,JJSTC事務局!$H$7:$I$26,2,0))</f>
        <v/>
      </c>
      <c r="Q17" s="36"/>
      <c r="R17" s="199" t="str">
        <f>IF(Q17="","",VLOOKUP(Q17,JJSTC事務局!$J$7:$K$31,2,0))</f>
        <v/>
      </c>
      <c r="S17" s="36"/>
      <c r="T17" s="199" t="str">
        <f>IF(S17="","",VLOOKUP(S17,JJSTC事務局!$B$7:$C$12,2,0))</f>
        <v/>
      </c>
      <c r="U17" s="202" t="str">
        <f t="shared" ref="U17:U35" si="0">IF(AND(T17="",R17="",P17="",N17="",L17=""),"",SUM(L17,N17,P17,R17,T17))</f>
        <v/>
      </c>
      <c r="V17" s="139"/>
      <c r="W17" s="140"/>
      <c r="Y17" s="141">
        <v>60</v>
      </c>
      <c r="Z17" s="141">
        <v>60</v>
      </c>
      <c r="AA17" s="141">
        <v>60</v>
      </c>
    </row>
    <row r="18" spans="2:27" ht="26.1" customHeight="1" x14ac:dyDescent="0.15">
      <c r="B18" s="160">
        <v>3</v>
      </c>
      <c r="C18" s="286"/>
      <c r="D18" s="286"/>
      <c r="E18" s="197"/>
      <c r="F18" s="197"/>
      <c r="G18" s="197"/>
      <c r="H18" s="197"/>
      <c r="I18" s="197"/>
      <c r="J18" s="198"/>
      <c r="K18" s="56"/>
      <c r="L18" s="196" t="str">
        <f>IF(K18="","",VLOOKUP(K18,価格表!$B$3:$J$10,9,0))</f>
        <v/>
      </c>
      <c r="M18" s="36"/>
      <c r="N18" s="199"/>
      <c r="O18" s="36"/>
      <c r="P18" s="199"/>
      <c r="Q18" s="36"/>
      <c r="R18" s="199"/>
      <c r="S18" s="36"/>
      <c r="T18" s="199"/>
      <c r="U18" s="202"/>
      <c r="V18" s="139"/>
      <c r="W18" s="140"/>
      <c r="Y18" s="141">
        <v>40</v>
      </c>
      <c r="Z18" s="141">
        <v>40</v>
      </c>
      <c r="AA18" s="141">
        <v>40</v>
      </c>
    </row>
    <row r="19" spans="2:27" ht="26.1" customHeight="1" x14ac:dyDescent="0.15">
      <c r="B19" s="160">
        <v>4</v>
      </c>
      <c r="C19" s="286"/>
      <c r="D19" s="286"/>
      <c r="E19" s="197"/>
      <c r="F19" s="197"/>
      <c r="G19" s="197"/>
      <c r="H19" s="197"/>
      <c r="I19" s="197"/>
      <c r="J19" s="198"/>
      <c r="K19" s="56"/>
      <c r="L19" s="196" t="str">
        <f>IF(K19="","",VLOOKUP(K19,価格表!$B$3:$J$10,9,0))</f>
        <v/>
      </c>
      <c r="M19" s="36"/>
      <c r="N19" s="199"/>
      <c r="O19" s="36"/>
      <c r="P19" s="199"/>
      <c r="Q19" s="36"/>
      <c r="R19" s="199"/>
      <c r="S19" s="36"/>
      <c r="T19" s="199"/>
      <c r="U19" s="202"/>
      <c r="V19" s="139"/>
      <c r="W19" s="140"/>
      <c r="Y19" s="141">
        <v>30</v>
      </c>
      <c r="Z19" s="141">
        <v>30</v>
      </c>
      <c r="AA19" s="141">
        <v>30</v>
      </c>
    </row>
    <row r="20" spans="2:27" ht="26.1" customHeight="1" x14ac:dyDescent="0.15">
      <c r="B20" s="160">
        <v>5</v>
      </c>
      <c r="C20" s="286"/>
      <c r="D20" s="286"/>
      <c r="E20" s="197"/>
      <c r="F20" s="197"/>
      <c r="G20" s="197"/>
      <c r="H20" s="197"/>
      <c r="I20" s="197"/>
      <c r="J20" s="198"/>
      <c r="K20" s="56"/>
      <c r="L20" s="196" t="str">
        <f>IF(K20="","",VLOOKUP(K20,価格表!$B$3:$J$10,9,0))</f>
        <v/>
      </c>
      <c r="M20" s="36"/>
      <c r="N20" s="199" t="str">
        <f>IF(M20="","",VLOOKUP(M20,JJSTC事務局!$F$7:$G$34,2,0))</f>
        <v/>
      </c>
      <c r="O20" s="36"/>
      <c r="P20" s="199" t="str">
        <f>IF(O20="","",VLOOKUP(O20,JJSTC事務局!$H$7:$I$26,2,0))</f>
        <v/>
      </c>
      <c r="Q20" s="36"/>
      <c r="R20" s="199" t="str">
        <f>IF(Q20="","",VLOOKUP(Q20,JJSTC事務局!$J$7:$K$31,2,0))</f>
        <v/>
      </c>
      <c r="S20" s="36"/>
      <c r="T20" s="199" t="str">
        <f>IF(S20="","",VLOOKUP(S20,JJSTC事務局!$B$7:$C$12,2,0))</f>
        <v/>
      </c>
      <c r="U20" s="202" t="str">
        <f t="shared" si="0"/>
        <v/>
      </c>
      <c r="V20" s="139"/>
      <c r="W20" s="140"/>
      <c r="Y20" s="142"/>
      <c r="Z20" s="142"/>
      <c r="AA20" s="142"/>
    </row>
    <row r="21" spans="2:27" ht="26.1" customHeight="1" x14ac:dyDescent="0.15">
      <c r="B21" s="160">
        <v>6</v>
      </c>
      <c r="C21" s="285"/>
      <c r="D21" s="285"/>
      <c r="E21" s="36"/>
      <c r="F21" s="36"/>
      <c r="G21" s="36"/>
      <c r="H21" s="36"/>
      <c r="I21" s="197"/>
      <c r="J21" s="198"/>
      <c r="K21" s="56"/>
      <c r="L21" s="196" t="str">
        <f>IF(K21="","",VLOOKUP(K21,価格表!$B$3:$J$10,9,0))</f>
        <v/>
      </c>
      <c r="M21" s="36"/>
      <c r="N21" s="199" t="str">
        <f>IF(M21="","",VLOOKUP(M21,JJSTC事務局!$F$7:$G$34,2,0))</f>
        <v/>
      </c>
      <c r="O21" s="36"/>
      <c r="P21" s="199" t="str">
        <f>IF(O21="","",VLOOKUP(O21,JJSTC事務局!$H$7:$I$26,2,0))</f>
        <v/>
      </c>
      <c r="Q21" s="36"/>
      <c r="R21" s="199" t="str">
        <f>IF(Q21="","",VLOOKUP(Q21,JJSTC事務局!$J$7:$K$31,2,0))</f>
        <v/>
      </c>
      <c r="S21" s="36"/>
      <c r="T21" s="199" t="str">
        <f>IF(S21="","",VLOOKUP(S21,JJSTC事務局!$B$7:$C$12,2,0))</f>
        <v/>
      </c>
      <c r="U21" s="202" t="str">
        <f t="shared" si="0"/>
        <v/>
      </c>
      <c r="V21" s="140"/>
      <c r="W21" s="140"/>
      <c r="Y21" s="142"/>
      <c r="Z21" s="142"/>
      <c r="AA21" s="142"/>
    </row>
    <row r="22" spans="2:27" ht="26.1" customHeight="1" x14ac:dyDescent="0.15">
      <c r="B22" s="160">
        <v>7</v>
      </c>
      <c r="C22" s="285"/>
      <c r="D22" s="285"/>
      <c r="E22" s="36"/>
      <c r="F22" s="36"/>
      <c r="G22" s="36"/>
      <c r="H22" s="36"/>
      <c r="I22" s="197"/>
      <c r="J22" s="198"/>
      <c r="K22" s="56"/>
      <c r="L22" s="196" t="str">
        <f>IF(K22="","",VLOOKUP(K22,価格表!$B$3:$J$10,9,0))</f>
        <v/>
      </c>
      <c r="M22" s="36"/>
      <c r="N22" s="199" t="str">
        <f>IF(M22="","",VLOOKUP(M22,JJSTC事務局!$F$7:$G$34,2,0))</f>
        <v/>
      </c>
      <c r="O22" s="36"/>
      <c r="P22" s="199" t="str">
        <f>IF(O22="","",VLOOKUP(O22,JJSTC事務局!$H$7:$I$26,2,0))</f>
        <v/>
      </c>
      <c r="Q22" s="36"/>
      <c r="R22" s="199" t="str">
        <f>IF(Q22="","",VLOOKUP(Q22,JJSTC事務局!$J$7:$K$31,2,0))</f>
        <v/>
      </c>
      <c r="S22" s="36"/>
      <c r="T22" s="199" t="str">
        <f>IF(S22="","",VLOOKUP(S22,JJSTC事務局!$B$7:$C$12,2,0))</f>
        <v/>
      </c>
      <c r="U22" s="202" t="str">
        <f t="shared" si="0"/>
        <v/>
      </c>
      <c r="V22" s="140"/>
      <c r="W22" s="140"/>
      <c r="Y22" s="142"/>
      <c r="Z22" s="142"/>
      <c r="AA22" s="142"/>
    </row>
    <row r="23" spans="2:27" ht="26.1" customHeight="1" x14ac:dyDescent="0.15">
      <c r="B23" s="160">
        <v>8</v>
      </c>
      <c r="C23" s="285"/>
      <c r="D23" s="285"/>
      <c r="E23" s="36"/>
      <c r="F23" s="36"/>
      <c r="G23" s="36"/>
      <c r="H23" s="36"/>
      <c r="I23" s="197"/>
      <c r="J23" s="198"/>
      <c r="K23" s="56"/>
      <c r="L23" s="196" t="str">
        <f>IF(K23="","",VLOOKUP(K23,価格表!$B$3:$J$10,9,0))</f>
        <v/>
      </c>
      <c r="M23" s="36"/>
      <c r="N23" s="199" t="str">
        <f>IF(M23="","",VLOOKUP(M23,JJSTC事務局!$F$7:$G$34,2,0))</f>
        <v/>
      </c>
      <c r="O23" s="36"/>
      <c r="P23" s="199" t="str">
        <f>IF(O23="","",VLOOKUP(O23,JJSTC事務局!$H$7:$I$26,2,0))</f>
        <v/>
      </c>
      <c r="Q23" s="36"/>
      <c r="R23" s="199" t="str">
        <f>IF(Q23="","",VLOOKUP(Q23,JJSTC事務局!$J$7:$K$31,2,0))</f>
        <v/>
      </c>
      <c r="S23" s="36"/>
      <c r="T23" s="199" t="str">
        <f>IF(S23="","",VLOOKUP(S23,JJSTC事務局!$B$7:$C$12,2,0))</f>
        <v/>
      </c>
      <c r="U23" s="202" t="str">
        <f t="shared" si="0"/>
        <v/>
      </c>
      <c r="V23" s="140"/>
      <c r="W23" s="140"/>
      <c r="Y23" s="142"/>
      <c r="Z23" s="142"/>
      <c r="AA23" s="142"/>
    </row>
    <row r="24" spans="2:27" ht="26.1" customHeight="1" x14ac:dyDescent="0.15">
      <c r="B24" s="160">
        <v>9</v>
      </c>
      <c r="C24" s="285"/>
      <c r="D24" s="285"/>
      <c r="E24" s="36"/>
      <c r="F24" s="36"/>
      <c r="G24" s="36"/>
      <c r="H24" s="36"/>
      <c r="I24" s="197"/>
      <c r="J24" s="198"/>
      <c r="K24" s="56"/>
      <c r="L24" s="196" t="str">
        <f>IF(K24="","",VLOOKUP(K24,価格表!$B$3:$J$10,9,0))</f>
        <v/>
      </c>
      <c r="M24" s="36"/>
      <c r="N24" s="199" t="str">
        <f>IF(M24="","",VLOOKUP(M24,JJSTC事務局!$F$7:$G$34,2,0))</f>
        <v/>
      </c>
      <c r="O24" s="36"/>
      <c r="P24" s="199" t="str">
        <f>IF(O24="","",VLOOKUP(O24,JJSTC事務局!$H$7:$I$26,2,0))</f>
        <v/>
      </c>
      <c r="Q24" s="36"/>
      <c r="R24" s="199" t="str">
        <f>IF(Q24="","",VLOOKUP(Q24,JJSTC事務局!$J$7:$K$31,2,0))</f>
        <v/>
      </c>
      <c r="S24" s="36"/>
      <c r="T24" s="199" t="str">
        <f>IF(S24="","",VLOOKUP(S24,JJSTC事務局!$B$7:$C$12,2,0))</f>
        <v/>
      </c>
      <c r="U24" s="202" t="str">
        <f t="shared" si="0"/>
        <v/>
      </c>
      <c r="V24" s="140"/>
      <c r="W24" s="140"/>
      <c r="Y24" s="142"/>
      <c r="Z24" s="142"/>
      <c r="AA24" s="142"/>
    </row>
    <row r="25" spans="2:27" ht="26.1" customHeight="1" x14ac:dyDescent="0.15">
      <c r="B25" s="160">
        <v>10</v>
      </c>
      <c r="C25" s="285"/>
      <c r="D25" s="285"/>
      <c r="E25" s="36"/>
      <c r="F25" s="36"/>
      <c r="G25" s="36"/>
      <c r="H25" s="36"/>
      <c r="I25" s="197"/>
      <c r="J25" s="198"/>
      <c r="K25" s="56"/>
      <c r="L25" s="196" t="str">
        <f>IF(K25="","",VLOOKUP(K25,価格表!$B$3:$J$10,9,0))</f>
        <v/>
      </c>
      <c r="M25" s="36"/>
      <c r="N25" s="199" t="str">
        <f>IF(M25="","",VLOOKUP(M25,JJSTC事務局!$F$7:$G$34,2,0))</f>
        <v/>
      </c>
      <c r="O25" s="36"/>
      <c r="P25" s="199" t="str">
        <f>IF(O25="","",VLOOKUP(O25,JJSTC事務局!$H$7:$I$26,2,0))</f>
        <v/>
      </c>
      <c r="Q25" s="36"/>
      <c r="R25" s="199" t="str">
        <f>IF(Q25="","",VLOOKUP(Q25,JJSTC事務局!$J$7:$K$31,2,0))</f>
        <v/>
      </c>
      <c r="S25" s="36"/>
      <c r="T25" s="199" t="str">
        <f>IF(S25="","",VLOOKUP(S25,JJSTC事務局!$B$7:$C$12,2,0))</f>
        <v/>
      </c>
      <c r="U25" s="202" t="str">
        <f t="shared" si="0"/>
        <v/>
      </c>
      <c r="V25" s="140"/>
      <c r="W25" s="140"/>
      <c r="Y25" s="142"/>
      <c r="Z25" s="142"/>
      <c r="AA25" s="142"/>
    </row>
    <row r="26" spans="2:27" ht="26.1" customHeight="1" x14ac:dyDescent="0.15">
      <c r="B26" s="160">
        <v>11</v>
      </c>
      <c r="C26" s="285"/>
      <c r="D26" s="285"/>
      <c r="E26" s="36"/>
      <c r="F26" s="36"/>
      <c r="G26" s="36"/>
      <c r="H26" s="36"/>
      <c r="I26" s="197"/>
      <c r="J26" s="198"/>
      <c r="K26" s="56"/>
      <c r="L26" s="196" t="str">
        <f>IF(K26="","",VLOOKUP(K26,価格表!$B$3:$J$10,9,0))</f>
        <v/>
      </c>
      <c r="M26" s="36"/>
      <c r="N26" s="199" t="str">
        <f>IF(M26="","",VLOOKUP(M26,JJSTC事務局!$F$7:$G$34,2,0))</f>
        <v/>
      </c>
      <c r="O26" s="36"/>
      <c r="P26" s="199" t="str">
        <f>IF(O26="","",VLOOKUP(O26,JJSTC事務局!$H$7:$I$26,2,0))</f>
        <v/>
      </c>
      <c r="Q26" s="36"/>
      <c r="R26" s="199" t="str">
        <f>IF(Q26="","",VLOOKUP(Q26,JJSTC事務局!$J$7:$K$31,2,0))</f>
        <v/>
      </c>
      <c r="S26" s="36"/>
      <c r="T26" s="199" t="str">
        <f>IF(S26="","",VLOOKUP(S26,JJSTC事務局!$B$7:$C$12,2,0))</f>
        <v/>
      </c>
      <c r="U26" s="202" t="str">
        <f t="shared" si="0"/>
        <v/>
      </c>
      <c r="V26" s="140"/>
      <c r="W26" s="140"/>
      <c r="Y26" s="142"/>
      <c r="Z26" s="142"/>
      <c r="AA26" s="142"/>
    </row>
    <row r="27" spans="2:27" ht="26.1" customHeight="1" x14ac:dyDescent="0.15">
      <c r="B27" s="160">
        <v>12</v>
      </c>
      <c r="C27" s="285"/>
      <c r="D27" s="285"/>
      <c r="E27" s="36"/>
      <c r="F27" s="36"/>
      <c r="G27" s="36"/>
      <c r="H27" s="36"/>
      <c r="I27" s="197"/>
      <c r="J27" s="198"/>
      <c r="K27" s="56"/>
      <c r="L27" s="196" t="str">
        <f>IF(K27="","",VLOOKUP(K27,価格表!$B$3:$J$10,9,0))</f>
        <v/>
      </c>
      <c r="M27" s="36"/>
      <c r="N27" s="199" t="str">
        <f>IF(M27="","",VLOOKUP(M27,JJSTC事務局!$F$7:$G$34,2,0))</f>
        <v/>
      </c>
      <c r="O27" s="36"/>
      <c r="P27" s="199" t="str">
        <f>IF(O27="","",VLOOKUP(O27,JJSTC事務局!$H$7:$I$26,2,0))</f>
        <v/>
      </c>
      <c r="Q27" s="36"/>
      <c r="R27" s="199" t="str">
        <f>IF(Q27="","",VLOOKUP(Q27,JJSTC事務局!$J$7:$K$31,2,0))</f>
        <v/>
      </c>
      <c r="S27" s="36"/>
      <c r="T27" s="199" t="str">
        <f>IF(S27="","",VLOOKUP(S27,JJSTC事務局!$B$7:$C$12,2,0))</f>
        <v/>
      </c>
      <c r="U27" s="202" t="str">
        <f t="shared" si="0"/>
        <v/>
      </c>
      <c r="V27" s="140"/>
      <c r="W27" s="140"/>
      <c r="Y27" s="142"/>
      <c r="Z27" s="142"/>
      <c r="AA27" s="142"/>
    </row>
    <row r="28" spans="2:27" ht="26.1" customHeight="1" x14ac:dyDescent="0.15">
      <c r="B28" s="160">
        <v>13</v>
      </c>
      <c r="C28" s="285"/>
      <c r="D28" s="285"/>
      <c r="E28" s="36"/>
      <c r="F28" s="36"/>
      <c r="G28" s="36"/>
      <c r="H28" s="36"/>
      <c r="I28" s="197"/>
      <c r="J28" s="198"/>
      <c r="K28" s="56"/>
      <c r="L28" s="196" t="str">
        <f>IF(K28="","",VLOOKUP(K28,価格表!$B$3:$J$10,9,0))</f>
        <v/>
      </c>
      <c r="M28" s="36"/>
      <c r="N28" s="199" t="str">
        <f>IF(M28="","",VLOOKUP(M28,JJSTC事務局!$F$7:$G$34,2,0))</f>
        <v/>
      </c>
      <c r="O28" s="36"/>
      <c r="P28" s="199" t="str">
        <f>IF(O28="","",VLOOKUP(O28,JJSTC事務局!$H$7:$I$26,2,0))</f>
        <v/>
      </c>
      <c r="Q28" s="36"/>
      <c r="R28" s="199" t="str">
        <f>IF(Q28="","",VLOOKUP(Q28,JJSTC事務局!$J$7:$K$31,2,0))</f>
        <v/>
      </c>
      <c r="S28" s="36"/>
      <c r="T28" s="199" t="str">
        <f>IF(S28="","",VLOOKUP(S28,JJSTC事務局!$B$7:$C$12,2,0))</f>
        <v/>
      </c>
      <c r="U28" s="202" t="str">
        <f t="shared" si="0"/>
        <v/>
      </c>
      <c r="V28" s="140"/>
      <c r="W28" s="140"/>
      <c r="Y28" s="142"/>
      <c r="Z28" s="142"/>
      <c r="AA28" s="142"/>
    </row>
    <row r="29" spans="2:27" ht="26.1" customHeight="1" x14ac:dyDescent="0.15">
      <c r="B29" s="160">
        <v>14</v>
      </c>
      <c r="C29" s="285"/>
      <c r="D29" s="285"/>
      <c r="E29" s="36"/>
      <c r="F29" s="36"/>
      <c r="G29" s="36"/>
      <c r="H29" s="36"/>
      <c r="I29" s="197"/>
      <c r="J29" s="198"/>
      <c r="K29" s="56"/>
      <c r="L29" s="196" t="str">
        <f>IF(K29="","",VLOOKUP(K29,価格表!$B$3:$J$10,9,0))</f>
        <v/>
      </c>
      <c r="M29" s="36"/>
      <c r="N29" s="199" t="str">
        <f>IF(M29="","",VLOOKUP(M29,JJSTC事務局!$F$7:$G$34,2,0))</f>
        <v/>
      </c>
      <c r="O29" s="36"/>
      <c r="P29" s="199" t="str">
        <f>IF(O29="","",VLOOKUP(O29,JJSTC事務局!$H$7:$I$26,2,0))</f>
        <v/>
      </c>
      <c r="Q29" s="36"/>
      <c r="R29" s="199" t="str">
        <f>IF(Q29="","",VLOOKUP(Q29,JJSTC事務局!$J$7:$K$31,2,0))</f>
        <v/>
      </c>
      <c r="S29" s="36"/>
      <c r="T29" s="199" t="str">
        <f>IF(S29="","",VLOOKUP(S29,JJSTC事務局!$B$7:$C$12,2,0))</f>
        <v/>
      </c>
      <c r="U29" s="202" t="str">
        <f t="shared" si="0"/>
        <v/>
      </c>
      <c r="V29" s="140"/>
      <c r="W29" s="140"/>
      <c r="Y29" s="142"/>
      <c r="Z29" s="142"/>
      <c r="AA29" s="142"/>
    </row>
    <row r="30" spans="2:27" ht="26.1" customHeight="1" x14ac:dyDescent="0.15">
      <c r="B30" s="160">
        <v>15</v>
      </c>
      <c r="C30" s="285"/>
      <c r="D30" s="285"/>
      <c r="E30" s="36"/>
      <c r="F30" s="36"/>
      <c r="G30" s="36"/>
      <c r="H30" s="36"/>
      <c r="I30" s="197"/>
      <c r="J30" s="198"/>
      <c r="K30" s="56"/>
      <c r="L30" s="196" t="str">
        <f>IF(K30="","",VLOOKUP(K30,価格表!$B$3:$J$10,9,0))</f>
        <v/>
      </c>
      <c r="M30" s="36"/>
      <c r="N30" s="199" t="str">
        <f>IF(M30="","",VLOOKUP(M30,JJSTC事務局!$F$7:$G$34,2,0))</f>
        <v/>
      </c>
      <c r="O30" s="36"/>
      <c r="P30" s="199" t="str">
        <f>IF(O30="","",VLOOKUP(O30,JJSTC事務局!$H$7:$I$26,2,0))</f>
        <v/>
      </c>
      <c r="Q30" s="36"/>
      <c r="R30" s="199" t="str">
        <f>IF(Q30="","",VLOOKUP(Q30,JJSTC事務局!$J$7:$K$31,2,0))</f>
        <v/>
      </c>
      <c r="S30" s="36"/>
      <c r="T30" s="199" t="str">
        <f>IF(S30="","",VLOOKUP(S30,JJSTC事務局!$B$7:$C$12,2,0))</f>
        <v/>
      </c>
      <c r="U30" s="202" t="str">
        <f t="shared" si="0"/>
        <v/>
      </c>
      <c r="V30" s="140"/>
      <c r="W30" s="140"/>
      <c r="Y30" s="142"/>
      <c r="Z30" s="142"/>
      <c r="AA30" s="142"/>
    </row>
    <row r="31" spans="2:27" ht="26.1" customHeight="1" x14ac:dyDescent="0.15">
      <c r="B31" s="160">
        <v>16</v>
      </c>
      <c r="C31" s="285"/>
      <c r="D31" s="285"/>
      <c r="E31" s="36"/>
      <c r="F31" s="36"/>
      <c r="G31" s="36"/>
      <c r="H31" s="36"/>
      <c r="I31" s="197"/>
      <c r="J31" s="198"/>
      <c r="K31" s="56"/>
      <c r="L31" s="196" t="str">
        <f>IF(K31="","",VLOOKUP(K31,価格表!$B$3:$J$10,9,0))</f>
        <v/>
      </c>
      <c r="M31" s="36"/>
      <c r="N31" s="199" t="str">
        <f>IF(M31="","",VLOOKUP(M31,JJSTC事務局!$F$7:$G$34,2,0))</f>
        <v/>
      </c>
      <c r="O31" s="36"/>
      <c r="P31" s="199" t="str">
        <f>IF(O31="","",VLOOKUP(O31,JJSTC事務局!$H$7:$I$26,2,0))</f>
        <v/>
      </c>
      <c r="Q31" s="36"/>
      <c r="R31" s="199" t="str">
        <f>IF(Q31="","",VLOOKUP(Q31,JJSTC事務局!$J$7:$K$31,2,0))</f>
        <v/>
      </c>
      <c r="S31" s="36"/>
      <c r="T31" s="199" t="str">
        <f>IF(S31="","",VLOOKUP(S31,JJSTC事務局!$B$7:$C$12,2,0))</f>
        <v/>
      </c>
      <c r="U31" s="202" t="str">
        <f t="shared" si="0"/>
        <v/>
      </c>
      <c r="V31" s="140"/>
      <c r="W31" s="140"/>
      <c r="Y31" s="142"/>
      <c r="Z31" s="142"/>
      <c r="AA31" s="142"/>
    </row>
    <row r="32" spans="2:27" ht="26.1" customHeight="1" x14ac:dyDescent="0.15">
      <c r="B32" s="160">
        <v>17</v>
      </c>
      <c r="C32" s="285"/>
      <c r="D32" s="285"/>
      <c r="E32" s="36"/>
      <c r="F32" s="36"/>
      <c r="G32" s="36"/>
      <c r="H32" s="36"/>
      <c r="I32" s="197"/>
      <c r="J32" s="198"/>
      <c r="K32" s="56"/>
      <c r="L32" s="196" t="str">
        <f>IF(K32="","",VLOOKUP(K32,価格表!$B$3:$J$10,9,0))</f>
        <v/>
      </c>
      <c r="M32" s="36"/>
      <c r="N32" s="199" t="str">
        <f>IF(M32="","",VLOOKUP(M32,JJSTC事務局!$F$7:$G$34,2,0))</f>
        <v/>
      </c>
      <c r="O32" s="36"/>
      <c r="P32" s="199" t="str">
        <f>IF(O32="","",VLOOKUP(O32,JJSTC事務局!$H$7:$I$26,2,0))</f>
        <v/>
      </c>
      <c r="Q32" s="36"/>
      <c r="R32" s="199" t="str">
        <f>IF(Q32="","",VLOOKUP(Q32,JJSTC事務局!$J$7:$K$31,2,0))</f>
        <v/>
      </c>
      <c r="S32" s="36"/>
      <c r="T32" s="199" t="str">
        <f>IF(S32="","",VLOOKUP(S32,JJSTC事務局!$B$7:$C$12,2,0))</f>
        <v/>
      </c>
      <c r="U32" s="202" t="str">
        <f t="shared" si="0"/>
        <v/>
      </c>
      <c r="V32" s="140"/>
      <c r="W32" s="140"/>
      <c r="Y32" s="142"/>
      <c r="Z32" s="142"/>
      <c r="AA32" s="142"/>
    </row>
    <row r="33" spans="2:27" ht="26.1" customHeight="1" x14ac:dyDescent="0.15">
      <c r="B33" s="160">
        <v>18</v>
      </c>
      <c r="C33" s="285"/>
      <c r="D33" s="285"/>
      <c r="E33" s="36"/>
      <c r="F33" s="36"/>
      <c r="G33" s="36"/>
      <c r="H33" s="36"/>
      <c r="I33" s="197"/>
      <c r="J33" s="198"/>
      <c r="K33" s="56"/>
      <c r="L33" s="196" t="str">
        <f>IF(K33="","",VLOOKUP(K33,価格表!$B$3:$J$10,9,0))</f>
        <v/>
      </c>
      <c r="M33" s="36"/>
      <c r="N33" s="199" t="str">
        <f>IF(M33="","",VLOOKUP(M33,JJSTC事務局!$F$7:$G$34,2,0))</f>
        <v/>
      </c>
      <c r="O33" s="36"/>
      <c r="P33" s="199" t="str">
        <f>IF(O33="","",VLOOKUP(O33,JJSTC事務局!$H$7:$I$26,2,0))</f>
        <v/>
      </c>
      <c r="Q33" s="36"/>
      <c r="R33" s="199" t="str">
        <f>IF(Q33="","",VLOOKUP(Q33,JJSTC事務局!$J$7:$K$31,2,0))</f>
        <v/>
      </c>
      <c r="S33" s="36"/>
      <c r="T33" s="199" t="str">
        <f>IF(S33="","",VLOOKUP(S33,JJSTC事務局!$B$7:$C$12,2,0))</f>
        <v/>
      </c>
      <c r="U33" s="202" t="str">
        <f t="shared" si="0"/>
        <v/>
      </c>
      <c r="V33" s="140"/>
      <c r="W33" s="140"/>
      <c r="Y33" s="142"/>
      <c r="Z33" s="142"/>
      <c r="AA33" s="142"/>
    </row>
    <row r="34" spans="2:27" ht="26.1" customHeight="1" x14ac:dyDescent="0.15">
      <c r="B34" s="160">
        <v>19</v>
      </c>
      <c r="C34" s="285"/>
      <c r="D34" s="285"/>
      <c r="E34" s="36"/>
      <c r="F34" s="36"/>
      <c r="G34" s="36"/>
      <c r="H34" s="36"/>
      <c r="I34" s="197"/>
      <c r="J34" s="198"/>
      <c r="K34" s="56"/>
      <c r="L34" s="196" t="str">
        <f>IF(K34="","",VLOOKUP(K34,価格表!$B$3:$J$10,9,0))</f>
        <v/>
      </c>
      <c r="M34" s="36"/>
      <c r="N34" s="199" t="str">
        <f>IF(M34="","",VLOOKUP(M34,JJSTC事務局!$F$7:$G$34,2,0))</f>
        <v/>
      </c>
      <c r="O34" s="36"/>
      <c r="P34" s="199" t="str">
        <f>IF(O34="","",VLOOKUP(O34,JJSTC事務局!$H$7:$I$26,2,0))</f>
        <v/>
      </c>
      <c r="Q34" s="36"/>
      <c r="R34" s="199" t="str">
        <f>IF(Q34="","",VLOOKUP(Q34,JJSTC事務局!$J$7:$K$31,2,0))</f>
        <v/>
      </c>
      <c r="S34" s="36"/>
      <c r="T34" s="199" t="str">
        <f>IF(S34="","",VLOOKUP(S34,JJSTC事務局!$B$7:$C$12,2,0))</f>
        <v/>
      </c>
      <c r="U34" s="202" t="str">
        <f t="shared" si="0"/>
        <v/>
      </c>
      <c r="V34" s="140"/>
      <c r="W34" s="140"/>
      <c r="Y34" s="142"/>
      <c r="Z34" s="142"/>
      <c r="AA34" s="142"/>
    </row>
    <row r="35" spans="2:27" ht="26.1" customHeight="1" x14ac:dyDescent="0.15">
      <c r="B35" s="160">
        <v>20</v>
      </c>
      <c r="C35" s="285"/>
      <c r="D35" s="285"/>
      <c r="E35" s="36"/>
      <c r="F35" s="36"/>
      <c r="G35" s="36"/>
      <c r="H35" s="36"/>
      <c r="I35" s="197"/>
      <c r="J35" s="198"/>
      <c r="K35" s="56"/>
      <c r="L35" s="196" t="str">
        <f>IF(K35="","",VLOOKUP(K35,価格表!$B$3:$J$10,9,0))</f>
        <v/>
      </c>
      <c r="M35" s="36"/>
      <c r="N35" s="199" t="str">
        <f>IF(M35="","",VLOOKUP(M35,JJSTC事務局!$F$7:$G$34,2,0))</f>
        <v/>
      </c>
      <c r="O35" s="36"/>
      <c r="P35" s="199" t="str">
        <f>IF(O35="","",VLOOKUP(O35,JJSTC事務局!$H$7:$I$26,2,0))</f>
        <v/>
      </c>
      <c r="Q35" s="36"/>
      <c r="R35" s="199" t="str">
        <f>IF(Q35="","",VLOOKUP(Q35,JJSTC事務局!$J$7:$K$31,2,0))</f>
        <v/>
      </c>
      <c r="S35" s="36"/>
      <c r="T35" s="199" t="str">
        <f>IF(S35="","",VLOOKUP(S35,JJSTC事務局!$B$7:$C$12,2,0))</f>
        <v/>
      </c>
      <c r="U35" s="202" t="str">
        <f t="shared" si="0"/>
        <v/>
      </c>
      <c r="V35" s="140"/>
      <c r="W35" s="140"/>
      <c r="Y35" s="142"/>
      <c r="Z35" s="142"/>
      <c r="AA35" s="142"/>
    </row>
    <row r="36" spans="2:27" ht="26.45" customHeight="1" thickBot="1" x14ac:dyDescent="0.2">
      <c r="B36" s="278" t="s">
        <v>284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330"/>
      <c r="T36" s="331"/>
      <c r="U36" s="200">
        <f>SUM(U16:U35)</f>
        <v>0</v>
      </c>
      <c r="V36" s="144"/>
      <c r="W36" s="144"/>
      <c r="X36" s="144"/>
      <c r="Y36" s="144"/>
      <c r="Z36" s="130"/>
    </row>
    <row r="37" spans="2:27" ht="23.45" customHeight="1" thickBot="1" x14ac:dyDescent="0.2">
      <c r="C37" s="145"/>
      <c r="D37" s="145"/>
      <c r="E37" s="145"/>
      <c r="F37" s="145"/>
      <c r="G37" s="145"/>
      <c r="H37" s="145"/>
      <c r="I37" s="145"/>
      <c r="J37" s="138"/>
      <c r="K37" s="138"/>
      <c r="L37" s="138"/>
      <c r="M37" s="138"/>
      <c r="N37" s="138"/>
      <c r="O37" s="138"/>
      <c r="P37" s="138"/>
      <c r="Q37" s="138"/>
      <c r="R37" s="138"/>
      <c r="S37" s="281" t="s">
        <v>285</v>
      </c>
      <c r="T37" s="282"/>
      <c r="U37" s="192">
        <f>U36*0.1</f>
        <v>0</v>
      </c>
      <c r="V37" s="138"/>
    </row>
    <row r="38" spans="2:27" s="145" customFormat="1" ht="27.6" customHeight="1" thickBot="1" x14ac:dyDescent="0.2">
      <c r="B38" s="147"/>
      <c r="C38" s="213"/>
      <c r="D38" s="214" t="s">
        <v>292</v>
      </c>
      <c r="E38" s="204"/>
      <c r="F38" s="207"/>
      <c r="G38" s="210"/>
      <c r="H38" s="211"/>
      <c r="I38" s="148"/>
      <c r="J38" s="147"/>
      <c r="S38" s="283" t="s">
        <v>286</v>
      </c>
      <c r="T38" s="284"/>
      <c r="U38" s="193">
        <f>SUM(U36:U37)</f>
        <v>0</v>
      </c>
      <c r="V38" s="146"/>
      <c r="W38" s="146"/>
      <c r="X38" s="146"/>
    </row>
    <row r="39" spans="2:27" s="145" customFormat="1" ht="19.5" x14ac:dyDescent="0.15">
      <c r="B39" s="147"/>
      <c r="C39" s="215"/>
      <c r="D39" s="209" t="s">
        <v>54</v>
      </c>
      <c r="E39" s="158"/>
      <c r="H39" s="205"/>
      <c r="R39" s="138"/>
      <c r="S39" s="138"/>
      <c r="T39" s="138"/>
      <c r="U39" s="146"/>
      <c r="V39" s="146"/>
      <c r="W39" s="146"/>
      <c r="X39" s="146"/>
    </row>
    <row r="40" spans="2:27" s="145" customFormat="1" ht="19.5" x14ac:dyDescent="0.15">
      <c r="B40" s="147"/>
      <c r="C40" s="215"/>
      <c r="D40" s="209" t="s">
        <v>290</v>
      </c>
      <c r="E40" s="158"/>
      <c r="H40" s="205"/>
      <c r="R40" s="138"/>
      <c r="S40" s="138"/>
      <c r="T40" s="138"/>
      <c r="U40" s="146"/>
      <c r="V40" s="146"/>
      <c r="W40" s="146"/>
      <c r="X40" s="146"/>
    </row>
    <row r="41" spans="2:27" s="145" customFormat="1" ht="19.5" x14ac:dyDescent="0.15">
      <c r="B41" s="147"/>
      <c r="C41" s="215"/>
      <c r="D41" s="209" t="s">
        <v>293</v>
      </c>
      <c r="E41" s="158"/>
      <c r="H41" s="212"/>
      <c r="K41" s="149"/>
      <c r="R41" s="138"/>
      <c r="S41" s="138"/>
      <c r="T41" s="138"/>
      <c r="U41" s="146"/>
      <c r="V41" s="146"/>
      <c r="W41" s="146"/>
      <c r="X41" s="146"/>
    </row>
    <row r="42" spans="2:27" s="145" customFormat="1" ht="27.6" customHeight="1" thickBot="1" x14ac:dyDescent="0.2">
      <c r="B42" s="147"/>
      <c r="C42" s="216"/>
      <c r="D42" s="159"/>
      <c r="E42" s="159"/>
      <c r="F42" s="208"/>
      <c r="G42" s="208"/>
      <c r="H42" s="206"/>
      <c r="R42" s="138"/>
      <c r="S42" s="138"/>
      <c r="T42" s="138"/>
      <c r="U42" s="146"/>
      <c r="V42" s="146"/>
      <c r="W42" s="146"/>
      <c r="X42" s="146"/>
    </row>
    <row r="43" spans="2:27" s="145" customFormat="1" x14ac:dyDescent="0.15">
      <c r="B43" s="147"/>
      <c r="J43" s="138"/>
      <c r="K43" s="138"/>
      <c r="L43" s="147"/>
      <c r="T43" s="138"/>
      <c r="U43" s="138"/>
      <c r="V43" s="138"/>
      <c r="W43" s="146"/>
      <c r="X43" s="146"/>
      <c r="Y43" s="146"/>
      <c r="Z43" s="146"/>
    </row>
    <row r="44" spans="2:27" x14ac:dyDescent="0.15">
      <c r="L44" s="138"/>
      <c r="M44" s="138"/>
      <c r="N44" s="138"/>
      <c r="O44" s="138"/>
      <c r="P44" s="138"/>
      <c r="Q44" s="138"/>
    </row>
    <row r="45" spans="2:27" ht="13.35" customHeight="1" x14ac:dyDescent="0.15">
      <c r="L45" s="138"/>
      <c r="M45" s="138"/>
      <c r="N45" s="138"/>
      <c r="O45" s="138"/>
      <c r="P45" s="138"/>
      <c r="Q45" s="138"/>
    </row>
    <row r="46" spans="2:27" x14ac:dyDescent="0.15">
      <c r="L46" s="138"/>
      <c r="M46" s="138"/>
      <c r="N46" s="138"/>
      <c r="O46" s="138"/>
      <c r="P46" s="138"/>
      <c r="Q46" s="138"/>
    </row>
    <row r="47" spans="2:27" ht="13.35" customHeight="1" x14ac:dyDescent="0.15">
      <c r="L47" s="138"/>
      <c r="M47" s="138"/>
      <c r="N47" s="138"/>
      <c r="O47" s="138"/>
      <c r="P47" s="138"/>
      <c r="Q47" s="138"/>
    </row>
    <row r="48" spans="2:27" x14ac:dyDescent="0.15">
      <c r="L48" s="138"/>
      <c r="M48" s="138"/>
      <c r="N48" s="138"/>
      <c r="O48" s="138"/>
      <c r="P48" s="138"/>
      <c r="Q48" s="138"/>
    </row>
    <row r="57" spans="3:3" x14ac:dyDescent="0.15">
      <c r="C57" s="151"/>
    </row>
    <row r="58" spans="3:3" x14ac:dyDescent="0.15">
      <c r="C58" s="151"/>
    </row>
  </sheetData>
  <dataConsolidate/>
  <mergeCells count="74">
    <mergeCell ref="Z13:Z15"/>
    <mergeCell ref="AA13:AA15"/>
    <mergeCell ref="B36:T36"/>
    <mergeCell ref="S37:T37"/>
    <mergeCell ref="S38:T38"/>
    <mergeCell ref="C14:D14"/>
    <mergeCell ref="C29:D29"/>
    <mergeCell ref="C30:D30"/>
    <mergeCell ref="C31:D31"/>
    <mergeCell ref="C32:D32"/>
    <mergeCell ref="C15:D15"/>
    <mergeCell ref="U13:U14"/>
    <mergeCell ref="S13:S14"/>
    <mergeCell ref="K13:K14"/>
    <mergeCell ref="M13:M14"/>
    <mergeCell ref="O13:O14"/>
    <mergeCell ref="T13:T14"/>
    <mergeCell ref="L13:L14"/>
    <mergeCell ref="N13:N14"/>
    <mergeCell ref="P13:P14"/>
    <mergeCell ref="R13:R14"/>
    <mergeCell ref="Q13:Q14"/>
    <mergeCell ref="M6:P6"/>
    <mergeCell ref="M7:P7"/>
    <mergeCell ref="K10:L11"/>
    <mergeCell ref="M10:P10"/>
    <mergeCell ref="M11:P11"/>
    <mergeCell ref="K7:L7"/>
    <mergeCell ref="K8:L9"/>
    <mergeCell ref="M8:P9"/>
    <mergeCell ref="K4:P5"/>
    <mergeCell ref="B2:J2"/>
    <mergeCell ref="B4:D4"/>
    <mergeCell ref="B6:D6"/>
    <mergeCell ref="E6:G6"/>
    <mergeCell ref="I6:J6"/>
    <mergeCell ref="B5:D5"/>
    <mergeCell ref="E5:G5"/>
    <mergeCell ref="E4:G4"/>
    <mergeCell ref="K6:L6"/>
    <mergeCell ref="H4:H5"/>
    <mergeCell ref="I4:J5"/>
    <mergeCell ref="B7:D7"/>
    <mergeCell ref="E7:J7"/>
    <mergeCell ref="C27:D27"/>
    <mergeCell ref="C16:D16"/>
    <mergeCell ref="B10:D11"/>
    <mergeCell ref="E10:J11"/>
    <mergeCell ref="B8:D8"/>
    <mergeCell ref="E8:J8"/>
    <mergeCell ref="J13:J14"/>
    <mergeCell ref="B13:B14"/>
    <mergeCell ref="C13:E13"/>
    <mergeCell ref="F13:G13"/>
    <mergeCell ref="H13:H14"/>
    <mergeCell ref="I13:I14"/>
    <mergeCell ref="B9:D9"/>
    <mergeCell ref="E9:J9"/>
    <mergeCell ref="Y11:AA12"/>
    <mergeCell ref="C35:D3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3:D33"/>
    <mergeCell ref="C34:D34"/>
    <mergeCell ref="Y13:Y15"/>
  </mergeCells>
  <phoneticPr fontId="13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&amp;C&amp;9&amp;P / &amp;N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JJSTC事務局!$B$7:$B$12</xm:f>
          </x14:formula1>
          <xm:sqref>S15:S35</xm:sqref>
        </x14:dataValidation>
        <x14:dataValidation type="list" allowBlank="1" showInputMessage="1" showErrorMessage="1" xr:uid="{00000000-0002-0000-0100-000001000000}">
          <x14:formula1>
            <xm:f>価格表!$B$3:$B$10</xm:f>
          </x14:formula1>
          <xm:sqref>K15:K35</xm:sqref>
        </x14:dataValidation>
        <x14:dataValidation type="list" allowBlank="1" showInputMessage="1" showErrorMessage="1" xr:uid="{00000000-0002-0000-0100-000002000000}">
          <x14:formula1>
            <xm:f>JJSTC事務局!$F$7:$F$16</xm:f>
          </x14:formula1>
          <xm:sqref>M15:M35</xm:sqref>
        </x14:dataValidation>
        <x14:dataValidation type="list" allowBlank="1" showInputMessage="1" showErrorMessage="1" xr:uid="{00000000-0002-0000-0100-000003000000}">
          <x14:formula1>
            <xm:f>JJSTC事務局!$J$7:$J$15</xm:f>
          </x14:formula1>
          <xm:sqref>Q15:Q35</xm:sqref>
        </x14:dataValidation>
        <x14:dataValidation type="list" allowBlank="1" showInputMessage="1" showErrorMessage="1" xr:uid="{00000000-0002-0000-0100-000004000000}">
          <x14:formula1>
            <xm:f>JJSTC事務局!$H$7:$H$16</xm:f>
          </x14:formula1>
          <xm:sqref>O15:O35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9"/>
  <sheetViews>
    <sheetView zoomScale="80" zoomScaleNormal="80" workbookViewId="0">
      <selection activeCell="B10" sqref="B10"/>
    </sheetView>
  </sheetViews>
  <sheetFormatPr defaultColWidth="8.75" defaultRowHeight="18.75" x14ac:dyDescent="0.15"/>
  <cols>
    <col min="1" max="1" width="19.125" style="72" customWidth="1"/>
    <col min="2" max="2" width="19.625" style="116" customWidth="1"/>
    <col min="3" max="3" width="16.75" style="117" customWidth="1"/>
    <col min="4" max="4" width="45.375" style="118" customWidth="1"/>
    <col min="5" max="9" width="15.5" style="116" customWidth="1"/>
    <col min="10" max="10" width="15.5" style="72" customWidth="1"/>
    <col min="11" max="11" width="4.25" style="120" customWidth="1"/>
    <col min="12" max="12" width="15.5" style="72" customWidth="1"/>
    <col min="13" max="13" width="6.125" style="120" customWidth="1"/>
    <col min="14" max="14" width="15.5" style="72" customWidth="1"/>
    <col min="15" max="15" width="5" style="72" customWidth="1"/>
    <col min="16" max="16" width="15.5" style="72" customWidth="1"/>
    <col min="17" max="17" width="5.125" style="72" customWidth="1"/>
    <col min="18" max="18" width="15.5" style="72" customWidth="1"/>
    <col min="19" max="19" width="3.875" style="72" customWidth="1"/>
    <col min="20" max="16384" width="8.75" style="72"/>
  </cols>
  <sheetData>
    <row r="1" spans="1:19" ht="31.5" customHeight="1" x14ac:dyDescent="0.15">
      <c r="A1" s="343"/>
      <c r="B1" s="345" t="s">
        <v>220</v>
      </c>
      <c r="C1" s="345" t="s">
        <v>152</v>
      </c>
      <c r="D1" s="347" t="s">
        <v>153</v>
      </c>
      <c r="E1" s="349" t="s">
        <v>154</v>
      </c>
      <c r="F1" s="350"/>
      <c r="G1" s="349" t="s">
        <v>155</v>
      </c>
      <c r="H1" s="350"/>
      <c r="I1" s="350"/>
      <c r="J1" s="332" t="s">
        <v>156</v>
      </c>
      <c r="K1" s="333"/>
      <c r="L1" s="333"/>
      <c r="M1" s="334"/>
      <c r="N1" s="335" t="s">
        <v>157</v>
      </c>
      <c r="O1" s="336"/>
      <c r="P1" s="336"/>
      <c r="Q1" s="336"/>
      <c r="R1" s="336"/>
      <c r="S1" s="336"/>
    </row>
    <row r="2" spans="1:19" ht="18.600000000000001" customHeight="1" x14ac:dyDescent="0.15">
      <c r="A2" s="344"/>
      <c r="B2" s="346"/>
      <c r="C2" s="346"/>
      <c r="D2" s="348"/>
      <c r="E2" s="73" t="s">
        <v>158</v>
      </c>
      <c r="F2" s="74" t="s">
        <v>159</v>
      </c>
      <c r="G2" s="75" t="s">
        <v>219</v>
      </c>
      <c r="H2" s="73" t="s">
        <v>161</v>
      </c>
      <c r="I2" s="74" t="s">
        <v>159</v>
      </c>
      <c r="J2" s="73" t="s">
        <v>158</v>
      </c>
      <c r="K2" s="76"/>
      <c r="L2" s="74" t="s">
        <v>159</v>
      </c>
      <c r="M2" s="76"/>
      <c r="N2" s="75" t="s">
        <v>219</v>
      </c>
      <c r="O2" s="76"/>
      <c r="P2" s="73" t="s">
        <v>161</v>
      </c>
      <c r="Q2" s="76"/>
      <c r="R2" s="74" t="s">
        <v>159</v>
      </c>
    </row>
    <row r="3" spans="1:19" ht="12.95" customHeight="1" x14ac:dyDescent="0.15">
      <c r="A3" s="337" t="s">
        <v>162</v>
      </c>
      <c r="B3" s="77" t="s">
        <v>163</v>
      </c>
      <c r="C3" s="78" t="s">
        <v>164</v>
      </c>
      <c r="D3" s="79" t="s">
        <v>165</v>
      </c>
      <c r="E3" s="80">
        <v>30000</v>
      </c>
      <c r="F3" s="80">
        <v>20000</v>
      </c>
      <c r="G3" s="80">
        <v>15000</v>
      </c>
      <c r="H3" s="80">
        <v>15000</v>
      </c>
      <c r="I3" s="80">
        <v>15000</v>
      </c>
      <c r="J3" s="80">
        <v>15000</v>
      </c>
      <c r="K3" s="81"/>
      <c r="L3" s="80">
        <v>15000</v>
      </c>
      <c r="M3" s="81"/>
      <c r="N3" s="80">
        <v>10000</v>
      </c>
      <c r="O3" s="80"/>
      <c r="P3" s="80">
        <v>10000</v>
      </c>
      <c r="Q3" s="80"/>
      <c r="R3" s="80">
        <v>10000</v>
      </c>
    </row>
    <row r="4" spans="1:19" x14ac:dyDescent="0.15">
      <c r="A4" s="338"/>
      <c r="B4" s="82" t="s">
        <v>166</v>
      </c>
      <c r="C4" s="83" t="s">
        <v>167</v>
      </c>
      <c r="D4" s="84" t="s">
        <v>168</v>
      </c>
      <c r="E4" s="85">
        <v>80000</v>
      </c>
      <c r="F4" s="85">
        <v>40000</v>
      </c>
      <c r="G4" s="85">
        <v>40000</v>
      </c>
      <c r="H4" s="85">
        <v>25000</v>
      </c>
      <c r="I4" s="85">
        <v>25000</v>
      </c>
      <c r="J4" s="85">
        <v>35000</v>
      </c>
      <c r="K4" s="86"/>
      <c r="L4" s="85">
        <v>25000</v>
      </c>
      <c r="M4" s="86"/>
      <c r="N4" s="85">
        <v>30000</v>
      </c>
      <c r="O4" s="85"/>
      <c r="P4" s="85">
        <v>20000</v>
      </c>
      <c r="Q4" s="85"/>
      <c r="R4" s="85">
        <v>20000</v>
      </c>
    </row>
    <row r="5" spans="1:19" x14ac:dyDescent="0.15">
      <c r="A5" s="338"/>
      <c r="B5" s="82" t="s">
        <v>169</v>
      </c>
      <c r="C5" s="83" t="s">
        <v>170</v>
      </c>
      <c r="D5" s="84" t="s">
        <v>171</v>
      </c>
      <c r="E5" s="85">
        <v>80000</v>
      </c>
      <c r="F5" s="85">
        <v>40000</v>
      </c>
      <c r="G5" s="85">
        <v>40000</v>
      </c>
      <c r="H5" s="85">
        <v>25000</v>
      </c>
      <c r="I5" s="85">
        <v>25000</v>
      </c>
      <c r="J5" s="85">
        <v>35000</v>
      </c>
      <c r="K5" s="86"/>
      <c r="L5" s="85">
        <v>25000</v>
      </c>
      <c r="M5" s="86"/>
      <c r="N5" s="85">
        <v>30000</v>
      </c>
      <c r="O5" s="85"/>
      <c r="P5" s="85">
        <v>20000</v>
      </c>
      <c r="Q5" s="85"/>
      <c r="R5" s="85">
        <v>20000</v>
      </c>
    </row>
    <row r="6" spans="1:19" x14ac:dyDescent="0.15">
      <c r="A6" s="338"/>
      <c r="B6" s="82" t="s">
        <v>172</v>
      </c>
      <c r="C6" s="83" t="s">
        <v>173</v>
      </c>
      <c r="D6" s="84" t="s">
        <v>174</v>
      </c>
      <c r="E6" s="85">
        <v>100000</v>
      </c>
      <c r="F6" s="85">
        <v>50000</v>
      </c>
      <c r="G6" s="85">
        <v>50000</v>
      </c>
      <c r="H6" s="85">
        <v>35000</v>
      </c>
      <c r="I6" s="85">
        <v>35000</v>
      </c>
      <c r="J6" s="85">
        <v>45000</v>
      </c>
      <c r="K6" s="86"/>
      <c r="L6" s="85">
        <v>35000</v>
      </c>
      <c r="M6" s="86"/>
      <c r="N6" s="85">
        <v>35000</v>
      </c>
      <c r="O6" s="85"/>
      <c r="P6" s="85">
        <v>25000</v>
      </c>
      <c r="Q6" s="85"/>
      <c r="R6" s="85">
        <v>25000</v>
      </c>
    </row>
    <row r="7" spans="1:19" x14ac:dyDescent="0.15">
      <c r="A7" s="338"/>
      <c r="B7" s="82" t="s">
        <v>175</v>
      </c>
      <c r="C7" s="83" t="s">
        <v>176</v>
      </c>
      <c r="D7" s="87" t="s">
        <v>177</v>
      </c>
      <c r="E7" s="85">
        <v>70000</v>
      </c>
      <c r="F7" s="85">
        <v>35000</v>
      </c>
      <c r="G7" s="85">
        <v>35000</v>
      </c>
      <c r="H7" s="85">
        <v>20000</v>
      </c>
      <c r="I7" s="85">
        <v>20000</v>
      </c>
      <c r="J7" s="85">
        <v>30000</v>
      </c>
      <c r="K7" s="86"/>
      <c r="L7" s="85">
        <v>20000</v>
      </c>
      <c r="M7" s="86"/>
      <c r="N7" s="85">
        <v>25000</v>
      </c>
      <c r="O7" s="85"/>
      <c r="P7" s="85">
        <v>15000</v>
      </c>
      <c r="Q7" s="85"/>
      <c r="R7" s="85">
        <v>15000</v>
      </c>
    </row>
    <row r="8" spans="1:19" x14ac:dyDescent="0.15">
      <c r="A8" s="338"/>
      <c r="B8" s="82" t="s">
        <v>178</v>
      </c>
      <c r="C8" s="83" t="s">
        <v>179</v>
      </c>
      <c r="D8" s="84" t="s">
        <v>180</v>
      </c>
      <c r="E8" s="85">
        <v>80000</v>
      </c>
      <c r="F8" s="85">
        <v>40000</v>
      </c>
      <c r="G8" s="85">
        <v>40000</v>
      </c>
      <c r="H8" s="85">
        <v>25000</v>
      </c>
      <c r="I8" s="85">
        <v>25000</v>
      </c>
      <c r="J8" s="85">
        <v>35000</v>
      </c>
      <c r="K8" s="86"/>
      <c r="L8" s="85">
        <v>25000</v>
      </c>
      <c r="M8" s="86"/>
      <c r="N8" s="85">
        <v>30000</v>
      </c>
      <c r="O8" s="85"/>
      <c r="P8" s="85">
        <v>20000</v>
      </c>
      <c r="Q8" s="85"/>
      <c r="R8" s="85">
        <v>20000</v>
      </c>
    </row>
    <row r="9" spans="1:19" x14ac:dyDescent="0.15">
      <c r="A9" s="338"/>
      <c r="B9" s="82" t="s">
        <v>181</v>
      </c>
      <c r="C9" s="83" t="s">
        <v>182</v>
      </c>
      <c r="D9" s="84" t="s">
        <v>183</v>
      </c>
      <c r="E9" s="85">
        <v>60000</v>
      </c>
      <c r="F9" s="85">
        <v>30000</v>
      </c>
      <c r="G9" s="85">
        <v>35000</v>
      </c>
      <c r="H9" s="85">
        <v>20000</v>
      </c>
      <c r="I9" s="85">
        <v>20000</v>
      </c>
      <c r="J9" s="85">
        <v>30000</v>
      </c>
      <c r="K9" s="86"/>
      <c r="L9" s="85">
        <v>20000</v>
      </c>
      <c r="M9" s="86"/>
      <c r="N9" s="85">
        <v>25000</v>
      </c>
      <c r="O9" s="85"/>
      <c r="P9" s="85">
        <v>15000</v>
      </c>
      <c r="Q9" s="85"/>
      <c r="R9" s="85">
        <v>15000</v>
      </c>
    </row>
    <row r="10" spans="1:19" x14ac:dyDescent="0.15">
      <c r="A10" s="338"/>
      <c r="B10" s="88" t="s">
        <v>184</v>
      </c>
      <c r="C10" s="89" t="s">
        <v>216</v>
      </c>
      <c r="D10" s="90" t="s">
        <v>185</v>
      </c>
      <c r="E10" s="91">
        <v>140000</v>
      </c>
      <c r="F10" s="91">
        <v>70000</v>
      </c>
      <c r="G10" s="91">
        <v>70000</v>
      </c>
      <c r="H10" s="91">
        <v>35000</v>
      </c>
      <c r="I10" s="91">
        <v>35000</v>
      </c>
      <c r="J10" s="91">
        <v>70000</v>
      </c>
      <c r="K10" s="92"/>
      <c r="L10" s="91">
        <v>40000</v>
      </c>
      <c r="M10" s="92"/>
      <c r="N10" s="91">
        <v>35000</v>
      </c>
      <c r="O10" s="91"/>
      <c r="P10" s="91">
        <v>25000</v>
      </c>
      <c r="Q10" s="91"/>
      <c r="R10" s="91">
        <v>25000</v>
      </c>
    </row>
    <row r="11" spans="1:19" ht="19.5" thickBot="1" x14ac:dyDescent="0.2">
      <c r="A11" s="339"/>
      <c r="B11" s="93" t="s">
        <v>186</v>
      </c>
      <c r="C11" s="94" t="s">
        <v>186</v>
      </c>
      <c r="D11" s="95" t="s">
        <v>187</v>
      </c>
      <c r="E11" s="340">
        <v>10000</v>
      </c>
      <c r="F11" s="341"/>
      <c r="G11" s="340" t="s">
        <v>188</v>
      </c>
      <c r="H11" s="342"/>
      <c r="I11" s="341"/>
      <c r="J11" s="340">
        <v>10000</v>
      </c>
      <c r="K11" s="342"/>
      <c r="L11" s="341"/>
      <c r="M11" s="96"/>
      <c r="N11" s="340" t="s">
        <v>188</v>
      </c>
      <c r="O11" s="342"/>
      <c r="P11" s="342"/>
      <c r="Q11" s="342"/>
      <c r="R11" s="341"/>
    </row>
    <row r="12" spans="1:19" ht="13.5" customHeight="1" thickTop="1" x14ac:dyDescent="0.15">
      <c r="A12" s="351" t="s">
        <v>189</v>
      </c>
      <c r="B12" s="97" t="s">
        <v>190</v>
      </c>
      <c r="C12" s="98">
        <v>3</v>
      </c>
      <c r="D12" s="99" t="s">
        <v>191</v>
      </c>
      <c r="E12" s="100">
        <v>30000</v>
      </c>
      <c r="F12" s="100">
        <v>20000</v>
      </c>
      <c r="G12" s="100">
        <v>20000</v>
      </c>
      <c r="H12" s="100">
        <v>20000</v>
      </c>
      <c r="I12" s="100">
        <v>20000</v>
      </c>
      <c r="J12" s="100">
        <v>20000</v>
      </c>
      <c r="K12" s="101"/>
      <c r="L12" s="100">
        <v>15000</v>
      </c>
      <c r="M12" s="101"/>
      <c r="N12" s="100">
        <v>10000</v>
      </c>
      <c r="O12" s="100"/>
      <c r="P12" s="100">
        <v>10000</v>
      </c>
      <c r="Q12" s="100"/>
      <c r="R12" s="100">
        <v>10000</v>
      </c>
    </row>
    <row r="13" spans="1:19" x14ac:dyDescent="0.15">
      <c r="A13" s="338"/>
      <c r="B13" s="82" t="s">
        <v>192</v>
      </c>
      <c r="C13" s="83">
        <v>4</v>
      </c>
      <c r="D13" s="84" t="s">
        <v>193</v>
      </c>
      <c r="E13" s="85">
        <v>30000</v>
      </c>
      <c r="F13" s="85">
        <v>20000</v>
      </c>
      <c r="G13" s="85">
        <v>20000</v>
      </c>
      <c r="H13" s="85">
        <v>20000</v>
      </c>
      <c r="I13" s="85">
        <v>20000</v>
      </c>
      <c r="J13" s="85">
        <v>20000</v>
      </c>
      <c r="K13" s="86"/>
      <c r="L13" s="85">
        <v>15000</v>
      </c>
      <c r="M13" s="86"/>
      <c r="N13" s="85">
        <v>10000</v>
      </c>
      <c r="O13" s="85"/>
      <c r="P13" s="85">
        <v>10000</v>
      </c>
      <c r="Q13" s="85"/>
      <c r="R13" s="85">
        <v>10000</v>
      </c>
    </row>
    <row r="14" spans="1:19" x14ac:dyDescent="0.15">
      <c r="A14" s="338"/>
      <c r="B14" s="82" t="s">
        <v>194</v>
      </c>
      <c r="C14" s="83">
        <v>5</v>
      </c>
      <c r="D14" s="84" t="s">
        <v>195</v>
      </c>
      <c r="E14" s="85">
        <v>35000</v>
      </c>
      <c r="F14" s="85">
        <v>25000</v>
      </c>
      <c r="G14" s="85">
        <v>25000</v>
      </c>
      <c r="H14" s="85">
        <v>25000</v>
      </c>
      <c r="I14" s="85">
        <v>25000</v>
      </c>
      <c r="J14" s="85">
        <v>20000</v>
      </c>
      <c r="K14" s="86"/>
      <c r="L14" s="85">
        <v>20000</v>
      </c>
      <c r="M14" s="86"/>
      <c r="N14" s="85">
        <v>15000</v>
      </c>
      <c r="O14" s="85"/>
      <c r="P14" s="85">
        <v>15000</v>
      </c>
      <c r="Q14" s="85"/>
      <c r="R14" s="85">
        <v>15000</v>
      </c>
    </row>
    <row r="15" spans="1:19" x14ac:dyDescent="0.15">
      <c r="A15" s="338"/>
      <c r="B15" s="82" t="s">
        <v>196</v>
      </c>
      <c r="C15" s="83">
        <v>6</v>
      </c>
      <c r="D15" s="84" t="s">
        <v>197</v>
      </c>
      <c r="E15" s="85">
        <v>40000</v>
      </c>
      <c r="F15" s="85">
        <v>30000</v>
      </c>
      <c r="G15" s="85">
        <v>30000</v>
      </c>
      <c r="H15" s="85">
        <v>30000</v>
      </c>
      <c r="I15" s="85">
        <v>30000</v>
      </c>
      <c r="J15" s="85">
        <v>30000</v>
      </c>
      <c r="K15" s="86"/>
      <c r="L15" s="85">
        <v>20000</v>
      </c>
      <c r="M15" s="86"/>
      <c r="N15" s="85">
        <v>15000</v>
      </c>
      <c r="O15" s="85"/>
      <c r="P15" s="85">
        <v>15000</v>
      </c>
      <c r="Q15" s="85"/>
      <c r="R15" s="85">
        <v>15000</v>
      </c>
    </row>
    <row r="16" spans="1:19" x14ac:dyDescent="0.15">
      <c r="A16" s="338"/>
      <c r="B16" s="82" t="s">
        <v>198</v>
      </c>
      <c r="C16" s="83">
        <v>7</v>
      </c>
      <c r="D16" s="84" t="s">
        <v>199</v>
      </c>
      <c r="E16" s="85">
        <v>40000</v>
      </c>
      <c r="F16" s="85">
        <v>30000</v>
      </c>
      <c r="G16" s="85">
        <v>30000</v>
      </c>
      <c r="H16" s="85">
        <v>30000</v>
      </c>
      <c r="I16" s="85">
        <v>30000</v>
      </c>
      <c r="J16" s="85">
        <v>30000</v>
      </c>
      <c r="K16" s="86"/>
      <c r="L16" s="85">
        <v>20000</v>
      </c>
      <c r="M16" s="86"/>
      <c r="N16" s="85">
        <v>15000</v>
      </c>
      <c r="O16" s="85"/>
      <c r="P16" s="85">
        <v>15000</v>
      </c>
      <c r="Q16" s="85"/>
      <c r="R16" s="85">
        <v>15000</v>
      </c>
    </row>
    <row r="17" spans="1:18" x14ac:dyDescent="0.15">
      <c r="A17" s="338"/>
      <c r="B17" s="82" t="s">
        <v>200</v>
      </c>
      <c r="C17" s="83">
        <v>8</v>
      </c>
      <c r="D17" s="84" t="s">
        <v>201</v>
      </c>
      <c r="E17" s="85">
        <v>40000</v>
      </c>
      <c r="F17" s="85">
        <v>30000</v>
      </c>
      <c r="G17" s="85">
        <v>30000</v>
      </c>
      <c r="H17" s="85">
        <v>30000</v>
      </c>
      <c r="I17" s="85">
        <v>30000</v>
      </c>
      <c r="J17" s="85">
        <v>30000</v>
      </c>
      <c r="K17" s="86"/>
      <c r="L17" s="85">
        <v>20000</v>
      </c>
      <c r="M17" s="86"/>
      <c r="N17" s="85">
        <v>15000</v>
      </c>
      <c r="O17" s="85"/>
      <c r="P17" s="85">
        <v>15000</v>
      </c>
      <c r="Q17" s="85"/>
      <c r="R17" s="85">
        <v>15000</v>
      </c>
    </row>
    <row r="18" spans="1:18" x14ac:dyDescent="0.15">
      <c r="A18" s="338"/>
      <c r="B18" s="88" t="s">
        <v>202</v>
      </c>
      <c r="C18" s="89">
        <v>9</v>
      </c>
      <c r="D18" s="90" t="s">
        <v>203</v>
      </c>
      <c r="E18" s="91">
        <v>35000</v>
      </c>
      <c r="F18" s="91">
        <v>25000</v>
      </c>
      <c r="G18" s="91">
        <v>25000</v>
      </c>
      <c r="H18" s="91">
        <v>25000</v>
      </c>
      <c r="I18" s="91">
        <v>25000</v>
      </c>
      <c r="J18" s="91">
        <v>20000</v>
      </c>
      <c r="K18" s="92"/>
      <c r="L18" s="91">
        <v>15000</v>
      </c>
      <c r="M18" s="92"/>
      <c r="N18" s="91">
        <v>10000</v>
      </c>
      <c r="O18" s="91"/>
      <c r="P18" s="91">
        <v>10000</v>
      </c>
      <c r="Q18" s="91"/>
      <c r="R18" s="91">
        <v>10000</v>
      </c>
    </row>
    <row r="19" spans="1:18" x14ac:dyDescent="0.15">
      <c r="A19" s="352"/>
      <c r="B19" s="102" t="s">
        <v>186</v>
      </c>
      <c r="C19" s="103" t="s">
        <v>186</v>
      </c>
      <c r="D19" s="104" t="s">
        <v>187</v>
      </c>
      <c r="E19" s="353">
        <v>5000</v>
      </c>
      <c r="F19" s="354"/>
      <c r="G19" s="353" t="s">
        <v>188</v>
      </c>
      <c r="H19" s="355"/>
      <c r="I19" s="354"/>
      <c r="J19" s="353">
        <v>5000</v>
      </c>
      <c r="K19" s="355"/>
      <c r="L19" s="354"/>
      <c r="M19" s="105"/>
      <c r="N19" s="353" t="s">
        <v>188</v>
      </c>
      <c r="O19" s="355"/>
      <c r="P19" s="355"/>
      <c r="Q19" s="355"/>
      <c r="R19" s="354"/>
    </row>
    <row r="20" spans="1:18" ht="27.95" customHeight="1" x14ac:dyDescent="0.15">
      <c r="A20" s="356"/>
      <c r="B20" s="345" t="s">
        <v>217</v>
      </c>
      <c r="C20" s="358" t="s">
        <v>152</v>
      </c>
      <c r="D20" s="347" t="s">
        <v>153</v>
      </c>
      <c r="E20" s="360" t="s">
        <v>204</v>
      </c>
      <c r="F20" s="361"/>
      <c r="G20" s="363" t="s">
        <v>205</v>
      </c>
      <c r="H20" s="364"/>
      <c r="I20" s="365"/>
      <c r="J20" s="366" t="s">
        <v>206</v>
      </c>
      <c r="K20" s="366"/>
      <c r="L20" s="367"/>
      <c r="M20" s="106"/>
      <c r="N20" s="368" t="s">
        <v>207</v>
      </c>
      <c r="O20" s="369"/>
      <c r="P20" s="370"/>
      <c r="Q20" s="370"/>
      <c r="R20" s="371"/>
    </row>
    <row r="21" spans="1:18" x14ac:dyDescent="0.15">
      <c r="A21" s="357"/>
      <c r="B21" s="346"/>
      <c r="C21" s="359"/>
      <c r="D21" s="348"/>
      <c r="E21" s="372" t="s">
        <v>159</v>
      </c>
      <c r="F21" s="372"/>
      <c r="G21" s="75" t="s">
        <v>160</v>
      </c>
      <c r="H21" s="73" t="s">
        <v>161</v>
      </c>
      <c r="I21" s="74" t="s">
        <v>159</v>
      </c>
      <c r="J21" s="372" t="s">
        <v>159</v>
      </c>
      <c r="K21" s="372"/>
      <c r="L21" s="372"/>
      <c r="M21" s="76"/>
      <c r="N21" s="75" t="s">
        <v>160</v>
      </c>
      <c r="O21" s="76"/>
      <c r="P21" s="73" t="s">
        <v>161</v>
      </c>
      <c r="Q21" s="76"/>
      <c r="R21" s="74" t="s">
        <v>159</v>
      </c>
    </row>
    <row r="22" spans="1:18" ht="24" customHeight="1" x14ac:dyDescent="0.15">
      <c r="A22" s="337" t="s">
        <v>208</v>
      </c>
      <c r="B22" s="107" t="s">
        <v>209</v>
      </c>
      <c r="C22" s="108" t="s">
        <v>210</v>
      </c>
      <c r="D22" s="109" t="s">
        <v>211</v>
      </c>
      <c r="E22" s="362">
        <v>120000</v>
      </c>
      <c r="F22" s="362"/>
      <c r="G22" s="110" t="s">
        <v>212</v>
      </c>
      <c r="H22" s="111" t="s">
        <v>218</v>
      </c>
      <c r="I22" s="110">
        <v>60000</v>
      </c>
      <c r="J22" s="362">
        <v>70000</v>
      </c>
      <c r="K22" s="362"/>
      <c r="L22" s="362"/>
      <c r="M22" s="112"/>
      <c r="N22" s="110" t="s">
        <v>212</v>
      </c>
      <c r="O22" s="110"/>
      <c r="P22" s="111" t="s">
        <v>213</v>
      </c>
      <c r="Q22" s="111"/>
      <c r="R22" s="110">
        <v>40000</v>
      </c>
    </row>
    <row r="23" spans="1:18" x14ac:dyDescent="0.15">
      <c r="A23" s="352"/>
      <c r="B23" s="113" t="s">
        <v>186</v>
      </c>
      <c r="C23" s="114" t="s">
        <v>186</v>
      </c>
      <c r="D23" s="115" t="s">
        <v>187</v>
      </c>
      <c r="E23" s="353">
        <v>15000</v>
      </c>
      <c r="F23" s="354"/>
      <c r="G23" s="353" t="s">
        <v>214</v>
      </c>
      <c r="H23" s="355"/>
      <c r="I23" s="354"/>
      <c r="J23" s="353">
        <v>15000</v>
      </c>
      <c r="K23" s="355"/>
      <c r="L23" s="354"/>
      <c r="M23" s="105"/>
      <c r="N23" s="353" t="s">
        <v>188</v>
      </c>
      <c r="O23" s="355"/>
      <c r="P23" s="355"/>
      <c r="Q23" s="355"/>
      <c r="R23" s="354"/>
    </row>
    <row r="24" spans="1:18" x14ac:dyDescent="0.15">
      <c r="E24" s="119"/>
      <c r="H24" s="116" t="s">
        <v>215</v>
      </c>
    </row>
    <row r="25" spans="1:18" x14ac:dyDescent="0.15">
      <c r="E25" s="119"/>
    </row>
    <row r="26" spans="1:18" x14ac:dyDescent="0.15">
      <c r="E26" s="119"/>
    </row>
    <row r="27" spans="1:18" x14ac:dyDescent="0.15">
      <c r="E27" s="119"/>
    </row>
    <row r="28" spans="1:18" x14ac:dyDescent="0.15">
      <c r="E28" s="119"/>
    </row>
    <row r="29" spans="1:18" x14ac:dyDescent="0.15">
      <c r="E29" s="119"/>
    </row>
  </sheetData>
  <mergeCells count="35">
    <mergeCell ref="N23:R23"/>
    <mergeCell ref="G20:I20"/>
    <mergeCell ref="J20:L20"/>
    <mergeCell ref="N20:R20"/>
    <mergeCell ref="E21:F21"/>
    <mergeCell ref="J21:L21"/>
    <mergeCell ref="A22:A23"/>
    <mergeCell ref="E22:F22"/>
    <mergeCell ref="J22:L22"/>
    <mergeCell ref="E23:F23"/>
    <mergeCell ref="G23:I23"/>
    <mergeCell ref="J23:L23"/>
    <mergeCell ref="A20:A21"/>
    <mergeCell ref="B20:B21"/>
    <mergeCell ref="C20:C21"/>
    <mergeCell ref="D20:D21"/>
    <mergeCell ref="E20:F20"/>
    <mergeCell ref="A12:A19"/>
    <mergeCell ref="E19:F19"/>
    <mergeCell ref="G19:I19"/>
    <mergeCell ref="J19:L19"/>
    <mergeCell ref="N19:R19"/>
    <mergeCell ref="J1:M1"/>
    <mergeCell ref="N1:S1"/>
    <mergeCell ref="A3:A11"/>
    <mergeCell ref="E11:F11"/>
    <mergeCell ref="G11:I11"/>
    <mergeCell ref="J11:L11"/>
    <mergeCell ref="N11:R11"/>
    <mergeCell ref="A1:A2"/>
    <mergeCell ref="B1:B2"/>
    <mergeCell ref="C1:C2"/>
    <mergeCell ref="D1:D2"/>
    <mergeCell ref="E1:F1"/>
    <mergeCell ref="G1:I1"/>
  </mergeCells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56"/>
  <sheetViews>
    <sheetView showGridLines="0" zoomScale="80" zoomScaleNormal="80" workbookViewId="0">
      <selection activeCell="I30" sqref="I30"/>
    </sheetView>
  </sheetViews>
  <sheetFormatPr defaultColWidth="8.75" defaultRowHeight="14.25" x14ac:dyDescent="0.15"/>
  <cols>
    <col min="1" max="1" width="2.25" style="2" customWidth="1"/>
    <col min="2" max="2" width="3.875" style="10" customWidth="1"/>
    <col min="3" max="3" width="7.125" style="2" customWidth="1"/>
    <col min="4" max="4" width="8.375" style="2" customWidth="1"/>
    <col min="5" max="7" width="14.5" style="2" customWidth="1"/>
    <col min="8" max="8" width="21.875" style="2" customWidth="1"/>
    <col min="9" max="9" width="29.125" style="2" customWidth="1"/>
    <col min="10" max="10" width="29.125" style="5" customWidth="1"/>
    <col min="11" max="11" width="33.5" style="5" customWidth="1"/>
    <col min="12" max="12" width="20.125" style="5" customWidth="1"/>
    <col min="13" max="13" width="3.5" style="12" customWidth="1"/>
    <col min="14" max="14" width="3" style="12" customWidth="1"/>
    <col min="15" max="16" width="16.75" style="12" customWidth="1"/>
    <col min="17" max="17" width="31.875" style="2" customWidth="1"/>
    <col min="18" max="18" width="19.25" style="2" customWidth="1"/>
    <col min="19" max="16384" width="8.75" style="2"/>
  </cols>
  <sheetData>
    <row r="2" spans="2:18" ht="24.6" customHeight="1" x14ac:dyDescent="0.15">
      <c r="B2" s="412" t="s">
        <v>43</v>
      </c>
      <c r="C2" s="412"/>
      <c r="D2" s="412"/>
      <c r="E2" s="412"/>
      <c r="F2" s="412"/>
      <c r="G2" s="412"/>
      <c r="H2" s="412"/>
      <c r="I2" s="412"/>
      <c r="J2" s="412"/>
      <c r="K2" s="19"/>
      <c r="L2" s="19"/>
      <c r="M2" s="24"/>
      <c r="N2" s="24"/>
      <c r="O2" s="24"/>
      <c r="P2" s="24"/>
    </row>
    <row r="3" spans="2:18" ht="18.600000000000001" customHeight="1" thickBot="1" x14ac:dyDescent="0.2"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4"/>
      <c r="N3" s="24"/>
      <c r="O3" s="24"/>
      <c r="P3" s="24"/>
    </row>
    <row r="4" spans="2:18" ht="20.100000000000001" customHeight="1" thickTop="1" x14ac:dyDescent="0.15">
      <c r="B4" s="413" t="s">
        <v>14</v>
      </c>
      <c r="C4" s="414"/>
      <c r="D4" s="414"/>
      <c r="E4" s="415">
        <v>42675</v>
      </c>
      <c r="F4" s="416"/>
      <c r="G4" s="416"/>
      <c r="H4" s="416"/>
      <c r="I4" s="416"/>
      <c r="J4" s="417"/>
      <c r="K4" s="400" t="s">
        <v>45</v>
      </c>
      <c r="L4" s="45"/>
      <c r="M4" s="34"/>
      <c r="N4" s="34"/>
    </row>
    <row r="5" spans="2:18" ht="20.100000000000001" customHeight="1" thickBot="1" x14ac:dyDescent="0.2">
      <c r="B5" s="424" t="s">
        <v>31</v>
      </c>
      <c r="C5" s="425"/>
      <c r="D5" s="425"/>
      <c r="E5" s="426" t="s">
        <v>48</v>
      </c>
      <c r="F5" s="426"/>
      <c r="G5" s="426"/>
      <c r="H5" s="37" t="s">
        <v>38</v>
      </c>
      <c r="I5" s="420" t="s">
        <v>49</v>
      </c>
      <c r="J5" s="427"/>
      <c r="K5" s="423"/>
      <c r="L5" s="46"/>
      <c r="M5" s="34"/>
      <c r="N5" s="34"/>
      <c r="O5" s="34"/>
      <c r="P5" s="34"/>
    </row>
    <row r="6" spans="2:18" ht="32.1" customHeight="1" thickTop="1" x14ac:dyDescent="0.15">
      <c r="B6" s="418" t="s">
        <v>21</v>
      </c>
      <c r="C6" s="419"/>
      <c r="D6" s="419"/>
      <c r="E6" s="420" t="s">
        <v>51</v>
      </c>
      <c r="F6" s="420"/>
      <c r="G6" s="420"/>
      <c r="H6" s="37" t="s">
        <v>33</v>
      </c>
      <c r="I6" s="421" t="s">
        <v>50</v>
      </c>
      <c r="J6" s="422"/>
      <c r="K6" s="34"/>
      <c r="L6" s="34"/>
      <c r="M6" s="34"/>
      <c r="N6" s="34"/>
      <c r="O6" s="34"/>
      <c r="P6" s="34"/>
    </row>
    <row r="7" spans="2:18" ht="32.1" customHeight="1" x14ac:dyDescent="0.15">
      <c r="B7" s="433" t="s">
        <v>32</v>
      </c>
      <c r="C7" s="434"/>
      <c r="D7" s="411"/>
      <c r="E7" s="431" t="s">
        <v>52</v>
      </c>
      <c r="F7" s="431"/>
      <c r="G7" s="431"/>
      <c r="H7" s="431"/>
      <c r="I7" s="431"/>
      <c r="J7" s="432"/>
      <c r="K7" s="34"/>
      <c r="L7" s="34"/>
      <c r="M7" s="34"/>
      <c r="N7" s="34"/>
      <c r="O7" s="34"/>
      <c r="P7" s="34"/>
    </row>
    <row r="8" spans="2:18" ht="32.1" customHeight="1" x14ac:dyDescent="0.15">
      <c r="B8" s="428" t="s">
        <v>22</v>
      </c>
      <c r="C8" s="429"/>
      <c r="D8" s="430"/>
      <c r="E8" s="431" t="s">
        <v>53</v>
      </c>
      <c r="F8" s="431"/>
      <c r="G8" s="431"/>
      <c r="H8" s="431"/>
      <c r="I8" s="431"/>
      <c r="J8" s="432"/>
      <c r="K8" s="34"/>
      <c r="L8" s="34"/>
      <c r="M8" s="34"/>
      <c r="N8" s="34"/>
      <c r="O8" s="34"/>
      <c r="P8" s="34"/>
    </row>
    <row r="9" spans="2:18" ht="21" customHeight="1" thickBot="1" x14ac:dyDescent="0.2">
      <c r="B9" s="379" t="s">
        <v>0</v>
      </c>
      <c r="C9" s="380"/>
      <c r="D9" s="381"/>
      <c r="E9" s="385" t="s">
        <v>44</v>
      </c>
      <c r="F9" s="386"/>
      <c r="G9" s="386"/>
      <c r="H9" s="386"/>
      <c r="I9" s="386"/>
      <c r="J9" s="387"/>
      <c r="K9" s="23"/>
      <c r="L9" s="23"/>
      <c r="M9" s="1"/>
      <c r="N9" s="1"/>
      <c r="O9" s="1"/>
      <c r="P9" s="1"/>
    </row>
    <row r="10" spans="2:18" ht="21.95" customHeight="1" thickBot="1" x14ac:dyDescent="0.2">
      <c r="B10" s="382"/>
      <c r="C10" s="383"/>
      <c r="D10" s="384"/>
      <c r="E10" s="388"/>
      <c r="F10" s="389"/>
      <c r="G10" s="389"/>
      <c r="H10" s="389"/>
      <c r="I10" s="389"/>
      <c r="J10" s="390"/>
      <c r="K10" s="23"/>
      <c r="L10" s="23"/>
      <c r="M10" s="1"/>
      <c r="N10" s="1"/>
      <c r="O10" s="391" t="s">
        <v>47</v>
      </c>
      <c r="P10" s="392"/>
      <c r="Q10" s="393"/>
    </row>
    <row r="11" spans="2:18" ht="12.75" customHeight="1" thickTop="1" thickBot="1" x14ac:dyDescent="0.2">
      <c r="B11" s="42"/>
      <c r="C11" s="42"/>
      <c r="D11" s="43"/>
      <c r="E11" s="43"/>
      <c r="F11" s="3"/>
      <c r="G11" s="3"/>
      <c r="H11" s="3"/>
      <c r="I11" s="3"/>
      <c r="J11" s="4"/>
      <c r="K11" s="4"/>
      <c r="L11" s="4"/>
      <c r="M11" s="1"/>
      <c r="N11" s="1"/>
      <c r="O11" s="394"/>
      <c r="P11" s="395"/>
      <c r="Q11" s="396"/>
    </row>
    <row r="12" spans="2:18" ht="15.6" customHeight="1" thickTop="1" x14ac:dyDescent="0.15">
      <c r="B12" s="397" t="s">
        <v>18</v>
      </c>
      <c r="C12" s="399" t="s">
        <v>34</v>
      </c>
      <c r="D12" s="400"/>
      <c r="E12" s="401"/>
      <c r="F12" s="399" t="s">
        <v>35</v>
      </c>
      <c r="G12" s="401"/>
      <c r="H12" s="402" t="s">
        <v>36</v>
      </c>
      <c r="I12" s="402" t="s">
        <v>37</v>
      </c>
      <c r="J12" s="402" t="s">
        <v>30</v>
      </c>
      <c r="K12" s="404" t="s">
        <v>40</v>
      </c>
      <c r="L12" s="406" t="s">
        <v>20</v>
      </c>
      <c r="M12" s="1"/>
      <c r="N12" s="1"/>
      <c r="O12" s="408" t="s">
        <v>39</v>
      </c>
      <c r="P12" s="408" t="s">
        <v>17</v>
      </c>
      <c r="Q12" s="408" t="s">
        <v>16</v>
      </c>
    </row>
    <row r="13" spans="2:18" ht="15.6" customHeight="1" x14ac:dyDescent="0.15">
      <c r="B13" s="398"/>
      <c r="C13" s="410" t="s">
        <v>1</v>
      </c>
      <c r="D13" s="411"/>
      <c r="E13" s="40" t="s">
        <v>23</v>
      </c>
      <c r="F13" s="37" t="s">
        <v>1</v>
      </c>
      <c r="G13" s="37" t="s">
        <v>27</v>
      </c>
      <c r="H13" s="403"/>
      <c r="I13" s="403"/>
      <c r="J13" s="403"/>
      <c r="K13" s="405"/>
      <c r="L13" s="407"/>
      <c r="M13" s="1"/>
      <c r="N13" s="1"/>
      <c r="O13" s="409"/>
      <c r="P13" s="409"/>
      <c r="Q13" s="409"/>
    </row>
    <row r="14" spans="2:18" ht="20.100000000000001" customHeight="1" x14ac:dyDescent="0.15">
      <c r="B14" s="47">
        <v>1</v>
      </c>
      <c r="C14" s="378" t="s">
        <v>24</v>
      </c>
      <c r="D14" s="378"/>
      <c r="E14" s="38" t="s">
        <v>25</v>
      </c>
      <c r="F14" s="38" t="s">
        <v>26</v>
      </c>
      <c r="G14" s="38" t="s">
        <v>28</v>
      </c>
      <c r="H14" s="38" t="s">
        <v>29</v>
      </c>
      <c r="I14" s="36" t="s">
        <v>41</v>
      </c>
      <c r="J14" s="44" t="s">
        <v>42</v>
      </c>
      <c r="K14" s="54" t="s">
        <v>46</v>
      </c>
      <c r="L14" s="52" t="e">
        <f>IF(K14="","",VLOOKUP(申込書_記入例!K14,JJSTC事務局!#REF!,2,0))</f>
        <v>#REF!</v>
      </c>
      <c r="M14" s="1"/>
      <c r="N14" s="6"/>
      <c r="O14" s="7">
        <v>100</v>
      </c>
      <c r="P14" s="7">
        <v>100</v>
      </c>
      <c r="Q14" s="7">
        <v>100</v>
      </c>
      <c r="R14" s="8">
        <v>4500</v>
      </c>
    </row>
    <row r="15" spans="2:18" ht="20.25" customHeight="1" x14ac:dyDescent="0.15">
      <c r="B15" s="47">
        <v>2</v>
      </c>
      <c r="C15" s="378"/>
      <c r="D15" s="378"/>
      <c r="E15" s="38"/>
      <c r="F15" s="38"/>
      <c r="G15" s="38"/>
      <c r="H15" s="38"/>
      <c r="I15" s="38"/>
      <c r="J15" s="41"/>
      <c r="K15" s="54"/>
      <c r="L15" s="52" t="str">
        <f>IF(K15="","",VLOOKUP(申込書_記入例!K15,JJSTC事務局!#REF!,2,0))</f>
        <v/>
      </c>
      <c r="M15" s="1"/>
      <c r="N15" s="6"/>
      <c r="O15" s="7">
        <v>60</v>
      </c>
      <c r="P15" s="7">
        <v>60</v>
      </c>
      <c r="Q15" s="7">
        <v>60</v>
      </c>
      <c r="R15" s="8">
        <v>2500</v>
      </c>
    </row>
    <row r="16" spans="2:18" ht="20.25" customHeight="1" x14ac:dyDescent="0.15">
      <c r="B16" s="47">
        <v>3</v>
      </c>
      <c r="C16" s="378"/>
      <c r="D16" s="378"/>
      <c r="E16" s="38"/>
      <c r="F16" s="38"/>
      <c r="G16" s="38"/>
      <c r="H16" s="38"/>
      <c r="I16" s="38"/>
      <c r="J16" s="41"/>
      <c r="K16" s="54"/>
      <c r="L16" s="52" t="str">
        <f>IF(K16="","",VLOOKUP(申込書_記入例!K16,JJSTC事務局!#REF!,2,0))</f>
        <v/>
      </c>
      <c r="M16" s="1"/>
      <c r="N16" s="6"/>
      <c r="O16" s="7">
        <v>40</v>
      </c>
      <c r="P16" s="7">
        <v>40</v>
      </c>
      <c r="Q16" s="7">
        <v>40</v>
      </c>
      <c r="R16" s="8">
        <v>2000</v>
      </c>
    </row>
    <row r="17" spans="2:18" ht="20.25" customHeight="1" x14ac:dyDescent="0.15">
      <c r="B17" s="47">
        <v>4</v>
      </c>
      <c r="C17" s="378"/>
      <c r="D17" s="378"/>
      <c r="E17" s="38"/>
      <c r="F17" s="38"/>
      <c r="G17" s="38"/>
      <c r="H17" s="38"/>
      <c r="I17" s="38"/>
      <c r="J17" s="41"/>
      <c r="K17" s="54"/>
      <c r="L17" s="52" t="str">
        <f>IF(K17="","",VLOOKUP(申込書_記入例!K17,JJSTC事務局!#REF!,2,0))</f>
        <v/>
      </c>
      <c r="M17" s="1"/>
      <c r="N17" s="6"/>
      <c r="O17" s="7">
        <v>30</v>
      </c>
      <c r="P17" s="7">
        <v>30</v>
      </c>
      <c r="Q17" s="7">
        <v>30</v>
      </c>
      <c r="R17" s="8">
        <v>1800</v>
      </c>
    </row>
    <row r="18" spans="2:18" ht="20.25" customHeight="1" x14ac:dyDescent="0.15">
      <c r="B18" s="47">
        <v>5</v>
      </c>
      <c r="C18" s="378"/>
      <c r="D18" s="378"/>
      <c r="E18" s="38"/>
      <c r="F18" s="38"/>
      <c r="G18" s="38"/>
      <c r="H18" s="38"/>
      <c r="I18" s="38"/>
      <c r="J18" s="41"/>
      <c r="K18" s="54"/>
      <c r="L18" s="52" t="str">
        <f>IF(K18="","",VLOOKUP(申込書_記入例!K18,JJSTC事務局!#REF!,2,0))</f>
        <v/>
      </c>
      <c r="M18" s="1"/>
      <c r="N18" s="6"/>
      <c r="O18" s="9"/>
      <c r="P18" s="9"/>
      <c r="Q18" s="9"/>
      <c r="R18" s="10"/>
    </row>
    <row r="19" spans="2:18" ht="20.25" customHeight="1" x14ac:dyDescent="0.15">
      <c r="B19" s="47">
        <v>6</v>
      </c>
      <c r="C19" s="377"/>
      <c r="D19" s="377"/>
      <c r="E19" s="39"/>
      <c r="F19" s="39"/>
      <c r="G19" s="39"/>
      <c r="H19" s="39"/>
      <c r="I19" s="38"/>
      <c r="J19" s="41"/>
      <c r="K19" s="54"/>
      <c r="L19" s="52" t="str">
        <f>IF(K19="","",VLOOKUP(申込書_記入例!K19,JJSTC事務局!#REF!,2,0))</f>
        <v/>
      </c>
      <c r="M19" s="6"/>
      <c r="N19" s="6"/>
      <c r="O19" s="9"/>
      <c r="P19" s="9"/>
      <c r="Q19" s="9"/>
    </row>
    <row r="20" spans="2:18" ht="20.25" customHeight="1" x14ac:dyDescent="0.15">
      <c r="B20" s="47">
        <v>7</v>
      </c>
      <c r="C20" s="377"/>
      <c r="D20" s="377"/>
      <c r="E20" s="39"/>
      <c r="F20" s="39"/>
      <c r="G20" s="39"/>
      <c r="H20" s="39"/>
      <c r="I20" s="38"/>
      <c r="J20" s="41"/>
      <c r="K20" s="54"/>
      <c r="L20" s="52" t="str">
        <f>IF(K20="","",VLOOKUP(申込書_記入例!K20,JJSTC事務局!#REF!,2,0))</f>
        <v/>
      </c>
      <c r="M20" s="6"/>
      <c r="N20" s="6"/>
      <c r="O20" s="9"/>
      <c r="P20" s="9"/>
      <c r="Q20" s="9"/>
    </row>
    <row r="21" spans="2:18" ht="20.25" customHeight="1" x14ac:dyDescent="0.15">
      <c r="B21" s="47">
        <v>8</v>
      </c>
      <c r="C21" s="377"/>
      <c r="D21" s="377"/>
      <c r="E21" s="39"/>
      <c r="F21" s="39"/>
      <c r="G21" s="39"/>
      <c r="H21" s="39"/>
      <c r="I21" s="38"/>
      <c r="J21" s="41"/>
      <c r="K21" s="54"/>
      <c r="L21" s="52" t="str">
        <f>IF(K21="","",VLOOKUP(申込書_記入例!K21,JJSTC事務局!#REF!,2,0))</f>
        <v/>
      </c>
      <c r="M21" s="6"/>
      <c r="N21" s="6"/>
      <c r="O21" s="9"/>
      <c r="P21" s="9"/>
      <c r="Q21" s="9"/>
    </row>
    <row r="22" spans="2:18" ht="20.25" customHeight="1" x14ac:dyDescent="0.15">
      <c r="B22" s="47">
        <v>9</v>
      </c>
      <c r="C22" s="377"/>
      <c r="D22" s="377"/>
      <c r="E22" s="39"/>
      <c r="F22" s="39"/>
      <c r="G22" s="39"/>
      <c r="H22" s="39"/>
      <c r="I22" s="38"/>
      <c r="J22" s="41"/>
      <c r="K22" s="54"/>
      <c r="L22" s="52" t="str">
        <f>IF(K22="","",VLOOKUP(申込書_記入例!K22,JJSTC事務局!#REF!,2,0))</f>
        <v/>
      </c>
      <c r="M22" s="6"/>
      <c r="N22" s="6"/>
      <c r="O22" s="9"/>
      <c r="P22" s="9"/>
      <c r="Q22" s="9"/>
    </row>
    <row r="23" spans="2:18" ht="20.25" customHeight="1" x14ac:dyDescent="0.15">
      <c r="B23" s="47">
        <v>10</v>
      </c>
      <c r="C23" s="377"/>
      <c r="D23" s="377"/>
      <c r="E23" s="39"/>
      <c r="F23" s="39"/>
      <c r="G23" s="39"/>
      <c r="H23" s="39"/>
      <c r="I23" s="38"/>
      <c r="J23" s="41"/>
      <c r="K23" s="54"/>
      <c r="L23" s="52" t="str">
        <f>IF(K23="","",VLOOKUP(申込書_記入例!K23,JJSTC事務局!#REF!,2,0))</f>
        <v/>
      </c>
      <c r="M23" s="6"/>
      <c r="N23" s="6"/>
      <c r="O23" s="9"/>
      <c r="P23" s="9"/>
      <c r="Q23" s="9"/>
    </row>
    <row r="24" spans="2:18" ht="20.25" customHeight="1" x14ac:dyDescent="0.15">
      <c r="B24" s="47">
        <v>11</v>
      </c>
      <c r="C24" s="377"/>
      <c r="D24" s="377"/>
      <c r="E24" s="39"/>
      <c r="F24" s="39"/>
      <c r="G24" s="39"/>
      <c r="H24" s="39"/>
      <c r="I24" s="38"/>
      <c r="J24" s="41"/>
      <c r="K24" s="54"/>
      <c r="L24" s="52" t="str">
        <f>IF(K24="","",VLOOKUP(申込書_記入例!K24,JJSTC事務局!#REF!,2,0))</f>
        <v/>
      </c>
      <c r="M24" s="6"/>
      <c r="N24" s="6"/>
      <c r="O24" s="9"/>
      <c r="P24" s="9"/>
      <c r="Q24" s="9"/>
    </row>
    <row r="25" spans="2:18" ht="20.25" customHeight="1" x14ac:dyDescent="0.15">
      <c r="B25" s="47">
        <v>12</v>
      </c>
      <c r="C25" s="377"/>
      <c r="D25" s="377"/>
      <c r="E25" s="39"/>
      <c r="F25" s="39"/>
      <c r="G25" s="39"/>
      <c r="H25" s="39"/>
      <c r="I25" s="38"/>
      <c r="J25" s="41"/>
      <c r="K25" s="54"/>
      <c r="L25" s="52" t="str">
        <f>IF(K25="","",VLOOKUP(申込書_記入例!K25,JJSTC事務局!#REF!,2,0))</f>
        <v/>
      </c>
      <c r="M25" s="6"/>
      <c r="N25" s="6"/>
      <c r="O25" s="9"/>
      <c r="P25" s="9"/>
      <c r="Q25" s="9"/>
    </row>
    <row r="26" spans="2:18" ht="20.25" customHeight="1" x14ac:dyDescent="0.15">
      <c r="B26" s="47">
        <v>13</v>
      </c>
      <c r="C26" s="377"/>
      <c r="D26" s="377"/>
      <c r="E26" s="39"/>
      <c r="F26" s="39"/>
      <c r="G26" s="39"/>
      <c r="H26" s="39"/>
      <c r="I26" s="38"/>
      <c r="J26" s="41"/>
      <c r="K26" s="54"/>
      <c r="L26" s="52" t="str">
        <f>IF(K26="","",VLOOKUP(申込書_記入例!K26,JJSTC事務局!#REF!,2,0))</f>
        <v/>
      </c>
      <c r="M26" s="6"/>
      <c r="N26" s="6"/>
      <c r="O26" s="9"/>
      <c r="P26" s="9"/>
      <c r="Q26" s="9"/>
    </row>
    <row r="27" spans="2:18" ht="20.25" customHeight="1" x14ac:dyDescent="0.15">
      <c r="B27" s="47">
        <v>14</v>
      </c>
      <c r="C27" s="377"/>
      <c r="D27" s="377"/>
      <c r="E27" s="39"/>
      <c r="F27" s="39"/>
      <c r="G27" s="39"/>
      <c r="H27" s="39"/>
      <c r="I27" s="38"/>
      <c r="J27" s="41"/>
      <c r="K27" s="54"/>
      <c r="L27" s="52" t="str">
        <f>IF(K27="","",VLOOKUP(申込書_記入例!K27,JJSTC事務局!#REF!,2,0))</f>
        <v/>
      </c>
      <c r="M27" s="6"/>
      <c r="N27" s="6"/>
      <c r="O27" s="9"/>
      <c r="P27" s="9"/>
      <c r="Q27" s="9"/>
    </row>
    <row r="28" spans="2:18" ht="20.25" customHeight="1" x14ac:dyDescent="0.15">
      <c r="B28" s="47">
        <v>15</v>
      </c>
      <c r="C28" s="377"/>
      <c r="D28" s="377"/>
      <c r="E28" s="39"/>
      <c r="F28" s="39"/>
      <c r="G28" s="39"/>
      <c r="H28" s="39"/>
      <c r="I28" s="38"/>
      <c r="J28" s="41"/>
      <c r="K28" s="54"/>
      <c r="L28" s="52" t="str">
        <f>IF(K28="","",VLOOKUP(申込書_記入例!K28,JJSTC事務局!#REF!,2,0))</f>
        <v/>
      </c>
      <c r="M28" s="6"/>
      <c r="N28" s="6"/>
      <c r="O28" s="9"/>
      <c r="P28" s="9"/>
      <c r="Q28" s="9"/>
    </row>
    <row r="29" spans="2:18" ht="20.25" customHeight="1" x14ac:dyDescent="0.15">
      <c r="B29" s="47">
        <v>16</v>
      </c>
      <c r="C29" s="377"/>
      <c r="D29" s="377"/>
      <c r="E29" s="39"/>
      <c r="F29" s="39"/>
      <c r="G29" s="39"/>
      <c r="H29" s="39"/>
      <c r="I29" s="38"/>
      <c r="J29" s="41"/>
      <c r="K29" s="54"/>
      <c r="L29" s="52" t="str">
        <f>IF(K29="","",VLOOKUP(申込書_記入例!K29,JJSTC事務局!#REF!,2,0))</f>
        <v/>
      </c>
      <c r="M29" s="6"/>
      <c r="N29" s="6"/>
      <c r="O29" s="9"/>
      <c r="P29" s="9"/>
      <c r="Q29" s="9"/>
    </row>
    <row r="30" spans="2:18" ht="20.25" customHeight="1" x14ac:dyDescent="0.15">
      <c r="B30" s="47">
        <v>17</v>
      </c>
      <c r="C30" s="377"/>
      <c r="D30" s="377"/>
      <c r="E30" s="39"/>
      <c r="F30" s="39"/>
      <c r="G30" s="39"/>
      <c r="H30" s="39"/>
      <c r="I30" s="38"/>
      <c r="J30" s="41"/>
      <c r="K30" s="54"/>
      <c r="L30" s="52" t="str">
        <f>IF(K30="","",VLOOKUP(申込書_記入例!K30,JJSTC事務局!#REF!,2,0))</f>
        <v/>
      </c>
      <c r="M30" s="6"/>
      <c r="N30" s="6"/>
      <c r="O30" s="9"/>
      <c r="P30" s="9"/>
      <c r="Q30" s="9"/>
    </row>
    <row r="31" spans="2:18" ht="20.25" customHeight="1" x14ac:dyDescent="0.15">
      <c r="B31" s="47">
        <v>18</v>
      </c>
      <c r="C31" s="377"/>
      <c r="D31" s="377"/>
      <c r="E31" s="39"/>
      <c r="F31" s="39"/>
      <c r="G31" s="39"/>
      <c r="H31" s="39"/>
      <c r="I31" s="38"/>
      <c r="J31" s="41"/>
      <c r="K31" s="54"/>
      <c r="L31" s="52" t="str">
        <f>IF(K31="","",VLOOKUP(申込書_記入例!K31,JJSTC事務局!#REF!,2,0))</f>
        <v/>
      </c>
      <c r="M31" s="6"/>
      <c r="N31" s="6"/>
      <c r="O31" s="9"/>
      <c r="P31" s="9"/>
      <c r="Q31" s="9"/>
    </row>
    <row r="32" spans="2:18" ht="20.25" customHeight="1" x14ac:dyDescent="0.15">
      <c r="B32" s="47">
        <v>19</v>
      </c>
      <c r="C32" s="377"/>
      <c r="D32" s="377"/>
      <c r="E32" s="39"/>
      <c r="F32" s="39"/>
      <c r="G32" s="39"/>
      <c r="H32" s="39"/>
      <c r="I32" s="38"/>
      <c r="J32" s="41"/>
      <c r="K32" s="54"/>
      <c r="L32" s="52" t="str">
        <f>IF(K32="","",VLOOKUP(申込書_記入例!K32,JJSTC事務局!#REF!,2,0))</f>
        <v/>
      </c>
      <c r="M32" s="6"/>
      <c r="N32" s="6"/>
      <c r="O32" s="9"/>
      <c r="P32" s="9"/>
      <c r="Q32" s="9"/>
    </row>
    <row r="33" spans="2:17" ht="20.25" customHeight="1" thickBot="1" x14ac:dyDescent="0.2">
      <c r="B33" s="48">
        <v>20</v>
      </c>
      <c r="C33" s="373"/>
      <c r="D33" s="373"/>
      <c r="E33" s="49"/>
      <c r="F33" s="49"/>
      <c r="G33" s="49"/>
      <c r="H33" s="49"/>
      <c r="I33" s="50"/>
      <c r="J33" s="51"/>
      <c r="K33" s="55"/>
      <c r="L33" s="53" t="str">
        <f>IF(K33="","",VLOOKUP(申込書_記入例!K33,JJSTC事務局!#REF!,2,0))</f>
        <v/>
      </c>
      <c r="M33" s="6"/>
      <c r="N33" s="6"/>
      <c r="O33" s="9"/>
      <c r="P33" s="9"/>
      <c r="Q33" s="9"/>
    </row>
    <row r="34" spans="2:17" ht="21.6" customHeight="1" thickTop="1" thickBot="1" x14ac:dyDescent="0.2">
      <c r="B34" s="374" t="s">
        <v>19</v>
      </c>
      <c r="C34" s="375"/>
      <c r="D34" s="375"/>
      <c r="E34" s="375"/>
      <c r="F34" s="375"/>
      <c r="G34" s="375"/>
      <c r="H34" s="375"/>
      <c r="I34" s="375"/>
      <c r="J34" s="375"/>
      <c r="K34" s="376"/>
      <c r="L34" s="35" t="e">
        <f>SUM(L14:L33)</f>
        <v>#REF!</v>
      </c>
      <c r="M34" s="11"/>
      <c r="N34" s="11"/>
      <c r="O34" s="11"/>
      <c r="P34" s="11"/>
    </row>
    <row r="35" spans="2:17" ht="23.45" customHeight="1" thickBot="1" x14ac:dyDescent="0.2"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2:17" ht="27.6" customHeight="1" x14ac:dyDescent="0.15">
      <c r="B36" s="13"/>
      <c r="C36" s="27" t="s">
        <v>15</v>
      </c>
      <c r="D36" s="27"/>
      <c r="E36" s="27"/>
      <c r="F36" s="27"/>
      <c r="G36" s="27"/>
      <c r="H36" s="27"/>
      <c r="I36" s="27"/>
      <c r="J36" s="28"/>
      <c r="K36" s="4"/>
      <c r="L36" s="4"/>
    </row>
    <row r="37" spans="2:17" ht="16.5" x14ac:dyDescent="0.15">
      <c r="B37" s="15"/>
      <c r="C37" s="29"/>
      <c r="D37" s="29" t="s">
        <v>4</v>
      </c>
      <c r="E37" s="29" t="s">
        <v>7</v>
      </c>
      <c r="F37" s="29"/>
      <c r="G37" s="29"/>
      <c r="H37" s="29"/>
      <c r="I37" s="29"/>
      <c r="J37" s="30"/>
      <c r="K37" s="4"/>
      <c r="L37" s="4"/>
    </row>
    <row r="38" spans="2:17" ht="16.5" x14ac:dyDescent="0.15">
      <c r="B38" s="15"/>
      <c r="C38" s="29"/>
      <c r="D38" s="29" t="s">
        <v>5</v>
      </c>
      <c r="E38" s="29" t="s">
        <v>8</v>
      </c>
      <c r="F38" s="29"/>
      <c r="G38" s="29"/>
      <c r="H38" s="29"/>
      <c r="I38" s="29"/>
      <c r="J38" s="30"/>
      <c r="K38" s="4"/>
      <c r="L38" s="4"/>
    </row>
    <row r="39" spans="2:17" ht="16.5" x14ac:dyDescent="0.15">
      <c r="B39" s="15"/>
      <c r="C39" s="29"/>
      <c r="D39" s="29" t="s">
        <v>6</v>
      </c>
      <c r="E39" s="29" t="s">
        <v>9</v>
      </c>
      <c r="F39" s="29"/>
      <c r="G39" s="29"/>
      <c r="H39" s="29"/>
      <c r="I39" s="29"/>
      <c r="J39" s="30"/>
      <c r="K39" s="4"/>
      <c r="L39" s="4"/>
    </row>
    <row r="40" spans="2:17" ht="27.6" customHeight="1" thickBot="1" x14ac:dyDescent="0.2">
      <c r="B40" s="16"/>
      <c r="C40" s="31"/>
      <c r="D40" s="32" t="s">
        <v>10</v>
      </c>
      <c r="E40" s="31" t="s">
        <v>11</v>
      </c>
      <c r="F40" s="31"/>
      <c r="G40" s="31"/>
      <c r="H40" s="31"/>
      <c r="I40" s="31"/>
      <c r="J40" s="33"/>
      <c r="K40" s="4"/>
      <c r="L40" s="4"/>
    </row>
    <row r="41" spans="2:17" x14ac:dyDescent="0.15">
      <c r="B41" s="13"/>
      <c r="C41" s="14"/>
      <c r="D41" s="14"/>
      <c r="E41" s="14"/>
      <c r="F41" s="14"/>
      <c r="G41" s="14"/>
      <c r="H41" s="14"/>
      <c r="I41" s="14"/>
      <c r="J41" s="20"/>
    </row>
    <row r="42" spans="2:17" x14ac:dyDescent="0.15">
      <c r="B42" s="15"/>
      <c r="C42" s="3" t="s">
        <v>2</v>
      </c>
      <c r="D42" s="3"/>
      <c r="E42" s="3"/>
      <c r="F42" s="3"/>
      <c r="G42" s="3"/>
      <c r="H42" s="3"/>
      <c r="I42" s="3"/>
      <c r="J42" s="21"/>
    </row>
    <row r="43" spans="2:17" ht="13.35" customHeight="1" x14ac:dyDescent="0.15">
      <c r="B43" s="15"/>
      <c r="C43" s="3"/>
      <c r="D43" s="3" t="s">
        <v>54</v>
      </c>
      <c r="E43" s="3"/>
      <c r="F43" s="3"/>
      <c r="G43" s="3"/>
      <c r="H43" s="3"/>
      <c r="I43" s="3"/>
      <c r="J43" s="21"/>
    </row>
    <row r="44" spans="2:17" x14ac:dyDescent="0.15">
      <c r="B44" s="15"/>
      <c r="C44" s="3"/>
      <c r="D44" s="3" t="s">
        <v>3</v>
      </c>
      <c r="E44" s="3"/>
      <c r="F44" t="s">
        <v>55</v>
      </c>
      <c r="G44" s="3"/>
      <c r="H44" s="3"/>
      <c r="I44" s="3"/>
      <c r="J44" s="21"/>
    </row>
    <row r="45" spans="2:17" ht="13.35" customHeight="1" x14ac:dyDescent="0.15">
      <c r="B45" s="15"/>
      <c r="C45" s="3"/>
      <c r="D45" s="3" t="s">
        <v>12</v>
      </c>
      <c r="E45" s="3"/>
      <c r="F45" s="3" t="s">
        <v>13</v>
      </c>
      <c r="G45" s="3"/>
      <c r="H45" s="3"/>
      <c r="I45" s="3"/>
      <c r="J45" s="21"/>
    </row>
    <row r="46" spans="2:17" ht="15" thickBot="1" x14ac:dyDescent="0.2">
      <c r="B46" s="16"/>
      <c r="C46" s="17"/>
      <c r="D46" s="17"/>
      <c r="E46" s="17"/>
      <c r="F46" s="17"/>
      <c r="G46" s="17"/>
      <c r="H46" s="17"/>
      <c r="I46" s="17"/>
      <c r="J46" s="22"/>
    </row>
    <row r="55" spans="3:3" x14ac:dyDescent="0.15">
      <c r="C55" s="18"/>
    </row>
    <row r="56" spans="3:3" x14ac:dyDescent="0.15">
      <c r="C56" s="18"/>
    </row>
  </sheetData>
  <mergeCells count="50">
    <mergeCell ref="K4:K5"/>
    <mergeCell ref="B5:D5"/>
    <mergeCell ref="E5:G5"/>
    <mergeCell ref="I5:J5"/>
    <mergeCell ref="B8:D8"/>
    <mergeCell ref="E8:J8"/>
    <mergeCell ref="B7:D7"/>
    <mergeCell ref="E7:J7"/>
    <mergeCell ref="B2:J2"/>
    <mergeCell ref="B4:D4"/>
    <mergeCell ref="E4:J4"/>
    <mergeCell ref="B6:D6"/>
    <mergeCell ref="E6:G6"/>
    <mergeCell ref="I6:J6"/>
    <mergeCell ref="C14:D14"/>
    <mergeCell ref="B9:D10"/>
    <mergeCell ref="E9:J10"/>
    <mergeCell ref="O10:Q11"/>
    <mergeCell ref="B12:B13"/>
    <mergeCell ref="C12:E12"/>
    <mergeCell ref="F12:G12"/>
    <mergeCell ref="H12:H13"/>
    <mergeCell ref="I12:I13"/>
    <mergeCell ref="J12:J13"/>
    <mergeCell ref="K12:K13"/>
    <mergeCell ref="L12:L13"/>
    <mergeCell ref="O12:O13"/>
    <mergeCell ref="P12:P13"/>
    <mergeCell ref="Q12:Q13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3:D33"/>
    <mergeCell ref="B34:K34"/>
    <mergeCell ref="C27:D27"/>
    <mergeCell ref="C28:D28"/>
    <mergeCell ref="C29:D29"/>
    <mergeCell ref="C30:D30"/>
    <mergeCell ref="C31:D31"/>
    <mergeCell ref="C32:D32"/>
  </mergeCells>
  <phoneticPr fontId="13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&amp;C&amp;9&amp;P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　　必要">
                <anchor moveWithCells="1">
                  <from>
                    <xdr:col>11</xdr:col>
                    <xdr:colOff>390525</xdr:colOff>
                    <xdr:row>4</xdr:row>
                    <xdr:rowOff>47625</xdr:rowOff>
                  </from>
                  <to>
                    <xdr:col>11</xdr:col>
                    <xdr:colOff>1190625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　　必要">
                <anchor moveWithCells="1">
                  <from>
                    <xdr:col>11</xdr:col>
                    <xdr:colOff>390525</xdr:colOff>
                    <xdr:row>3</xdr:row>
                    <xdr:rowOff>28575</xdr:rowOff>
                  </from>
                  <to>
                    <xdr:col>11</xdr:col>
                    <xdr:colOff>1190625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お申込内容を選択してください" error="ドロップダウンリストから選択してください" xr:uid="{00000000-0002-0000-0400-000000000000}">
          <x14:formula1>
            <xm:f>JJSTC事務局!#REF!</xm:f>
          </x14:formula1>
          <xm:sqref>K14:K33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5:K34"/>
  <sheetViews>
    <sheetView topLeftCell="A4" zoomScale="80" zoomScaleNormal="80" workbookViewId="0">
      <selection activeCell="K25" sqref="K25:K31"/>
    </sheetView>
  </sheetViews>
  <sheetFormatPr defaultColWidth="8.75" defaultRowHeight="19.5" x14ac:dyDescent="0.15"/>
  <cols>
    <col min="1" max="1" width="4.875" style="61" customWidth="1"/>
    <col min="2" max="2" width="24.5" style="61" customWidth="1"/>
    <col min="3" max="3" width="16.625" style="71" customWidth="1"/>
    <col min="4" max="4" width="25.375" style="61" customWidth="1"/>
    <col min="5" max="5" width="19.5" style="71" customWidth="1"/>
    <col min="6" max="6" width="28.875" style="71" customWidth="1"/>
    <col min="7" max="7" width="13.875" style="71" customWidth="1"/>
    <col min="8" max="8" width="26.75" style="61" customWidth="1"/>
    <col min="9" max="9" width="17.625" style="71" customWidth="1"/>
    <col min="10" max="10" width="25.875" style="61" customWidth="1"/>
    <col min="11" max="11" width="16.875" style="61" customWidth="1"/>
    <col min="12" max="16384" width="8.75" style="61"/>
  </cols>
  <sheetData>
    <row r="5" spans="2:11" ht="13.5" customHeight="1" x14ac:dyDescent="0.15">
      <c r="B5" s="435" t="s">
        <v>131</v>
      </c>
      <c r="C5" s="436" t="s">
        <v>70</v>
      </c>
      <c r="D5" s="435" t="s">
        <v>95</v>
      </c>
      <c r="E5" s="436" t="s">
        <v>70</v>
      </c>
      <c r="F5" s="435" t="s">
        <v>142</v>
      </c>
      <c r="G5" s="60"/>
      <c r="H5" s="435" t="s">
        <v>141</v>
      </c>
      <c r="I5" s="436" t="s">
        <v>70</v>
      </c>
      <c r="J5" s="435" t="s">
        <v>140</v>
      </c>
      <c r="K5" s="436" t="s">
        <v>70</v>
      </c>
    </row>
    <row r="6" spans="2:11" ht="13.5" customHeight="1" x14ac:dyDescent="0.15">
      <c r="B6" s="435"/>
      <c r="C6" s="437"/>
      <c r="D6" s="435"/>
      <c r="E6" s="437"/>
      <c r="F6" s="435"/>
      <c r="G6" s="62"/>
      <c r="H6" s="435"/>
      <c r="I6" s="437"/>
      <c r="J6" s="435"/>
      <c r="K6" s="437"/>
    </row>
    <row r="7" spans="2:11" ht="21" customHeight="1" x14ac:dyDescent="0.15">
      <c r="B7" s="63"/>
      <c r="C7" s="64"/>
      <c r="D7" s="125" t="s">
        <v>221</v>
      </c>
      <c r="E7" s="124">
        <v>0</v>
      </c>
      <c r="F7" s="125" t="s">
        <v>221</v>
      </c>
      <c r="G7" s="124">
        <v>0</v>
      </c>
      <c r="H7" s="125" t="s">
        <v>221</v>
      </c>
      <c r="I7" s="124">
        <v>0</v>
      </c>
      <c r="J7" s="125" t="s">
        <v>221</v>
      </c>
      <c r="K7" s="124">
        <v>0</v>
      </c>
    </row>
    <row r="8" spans="2:11" x14ac:dyDescent="0.15">
      <c r="B8" s="57" t="s">
        <v>132</v>
      </c>
      <c r="C8" s="58">
        <v>70000</v>
      </c>
      <c r="D8" s="57" t="s">
        <v>61</v>
      </c>
      <c r="E8" s="58">
        <v>30000</v>
      </c>
      <c r="F8" s="65" t="s">
        <v>71</v>
      </c>
      <c r="G8" s="58">
        <v>15000</v>
      </c>
      <c r="H8" s="57" t="s">
        <v>96</v>
      </c>
      <c r="I8" s="58">
        <v>30000</v>
      </c>
      <c r="J8" s="65" t="s">
        <v>110</v>
      </c>
      <c r="K8" s="58">
        <v>20000</v>
      </c>
    </row>
    <row r="9" spans="2:11" x14ac:dyDescent="0.15">
      <c r="B9" s="66" t="s">
        <v>58</v>
      </c>
      <c r="C9" s="67">
        <v>20000</v>
      </c>
      <c r="D9" s="57" t="s">
        <v>133</v>
      </c>
      <c r="E9" s="58">
        <v>80000</v>
      </c>
      <c r="F9" s="65" t="s">
        <v>72</v>
      </c>
      <c r="G9" s="58">
        <v>40000</v>
      </c>
      <c r="H9" s="57" t="s">
        <v>97</v>
      </c>
      <c r="I9" s="58">
        <v>30000</v>
      </c>
      <c r="J9" s="65" t="s">
        <v>111</v>
      </c>
      <c r="K9" s="58">
        <v>20000</v>
      </c>
    </row>
    <row r="10" spans="2:11" x14ac:dyDescent="0.15">
      <c r="B10" s="66" t="s">
        <v>57</v>
      </c>
      <c r="C10" s="67">
        <v>20000</v>
      </c>
      <c r="D10" s="57" t="s">
        <v>134</v>
      </c>
      <c r="E10" s="58">
        <v>80000</v>
      </c>
      <c r="F10" s="65" t="s">
        <v>73</v>
      </c>
      <c r="G10" s="58">
        <v>40000</v>
      </c>
      <c r="H10" s="57" t="s">
        <v>98</v>
      </c>
      <c r="I10" s="58">
        <v>35000</v>
      </c>
      <c r="J10" s="65" t="s">
        <v>112</v>
      </c>
      <c r="K10" s="58">
        <v>25000</v>
      </c>
    </row>
    <row r="11" spans="2:11" x14ac:dyDescent="0.15">
      <c r="B11" s="66" t="s">
        <v>59</v>
      </c>
      <c r="C11" s="67">
        <v>40000</v>
      </c>
      <c r="D11" s="57" t="s">
        <v>135</v>
      </c>
      <c r="E11" s="58">
        <v>100000</v>
      </c>
      <c r="F11" s="65" t="s">
        <v>74</v>
      </c>
      <c r="G11" s="58">
        <v>50000</v>
      </c>
      <c r="H11" s="57" t="s">
        <v>99</v>
      </c>
      <c r="I11" s="58">
        <v>40000</v>
      </c>
      <c r="J11" s="65" t="s">
        <v>113</v>
      </c>
      <c r="K11" s="58">
        <v>30000</v>
      </c>
    </row>
    <row r="12" spans="2:11" x14ac:dyDescent="0.15">
      <c r="B12" s="57" t="s">
        <v>60</v>
      </c>
      <c r="C12" s="58">
        <v>15000</v>
      </c>
      <c r="D12" s="57" t="s">
        <v>136</v>
      </c>
      <c r="E12" s="58">
        <v>70000</v>
      </c>
      <c r="F12" s="65" t="s">
        <v>75</v>
      </c>
      <c r="G12" s="58">
        <v>35000</v>
      </c>
      <c r="H12" s="57" t="s">
        <v>100</v>
      </c>
      <c r="I12" s="58">
        <v>40000</v>
      </c>
      <c r="J12" s="65" t="s">
        <v>114</v>
      </c>
      <c r="K12" s="58">
        <v>30000</v>
      </c>
    </row>
    <row r="13" spans="2:11" x14ac:dyDescent="0.15">
      <c r="B13" s="66"/>
      <c r="C13" s="68"/>
      <c r="D13" s="57" t="s">
        <v>137</v>
      </c>
      <c r="E13" s="58">
        <v>80000</v>
      </c>
      <c r="F13" s="65" t="s">
        <v>76</v>
      </c>
      <c r="G13" s="58">
        <v>40000</v>
      </c>
      <c r="H13" s="57" t="s">
        <v>101</v>
      </c>
      <c r="I13" s="58">
        <v>40000</v>
      </c>
      <c r="J13" s="65" t="s">
        <v>115</v>
      </c>
      <c r="K13" s="58">
        <v>30000</v>
      </c>
    </row>
    <row r="14" spans="2:11" x14ac:dyDescent="0.15">
      <c r="B14" s="66"/>
      <c r="C14" s="68"/>
      <c r="D14" s="57" t="s">
        <v>138</v>
      </c>
      <c r="E14" s="58">
        <v>60000</v>
      </c>
      <c r="F14" s="65" t="s">
        <v>77</v>
      </c>
      <c r="G14" s="58">
        <v>35000</v>
      </c>
      <c r="H14" s="57" t="s">
        <v>102</v>
      </c>
      <c r="I14" s="58">
        <v>35000</v>
      </c>
      <c r="J14" s="65" t="s">
        <v>116</v>
      </c>
      <c r="K14" s="58">
        <v>25000</v>
      </c>
    </row>
    <row r="15" spans="2:11" x14ac:dyDescent="0.15">
      <c r="B15" s="66"/>
      <c r="C15" s="68"/>
      <c r="D15" s="57" t="s">
        <v>139</v>
      </c>
      <c r="E15" s="58">
        <v>140000</v>
      </c>
      <c r="F15" s="65" t="s">
        <v>78</v>
      </c>
      <c r="G15" s="58">
        <v>70000</v>
      </c>
      <c r="H15" s="57" t="s">
        <v>60</v>
      </c>
      <c r="I15" s="58">
        <v>5000</v>
      </c>
      <c r="J15" s="65"/>
      <c r="K15" s="58"/>
    </row>
    <row r="16" spans="2:11" x14ac:dyDescent="0.15">
      <c r="B16" s="66"/>
      <c r="C16" s="68"/>
      <c r="D16" s="57" t="s">
        <v>60</v>
      </c>
      <c r="E16" s="58">
        <v>10000</v>
      </c>
      <c r="F16" s="65"/>
      <c r="G16" s="58"/>
      <c r="J16" s="125" t="s">
        <v>221</v>
      </c>
      <c r="K16" s="124">
        <v>0</v>
      </c>
    </row>
    <row r="17" spans="2:11" x14ac:dyDescent="0.15">
      <c r="B17" s="66"/>
      <c r="C17" s="68"/>
      <c r="D17" s="69"/>
      <c r="E17" s="59"/>
      <c r="F17" s="125" t="s">
        <v>221</v>
      </c>
      <c r="G17" s="124">
        <v>0</v>
      </c>
      <c r="H17" s="125" t="s">
        <v>221</v>
      </c>
      <c r="I17" s="126">
        <v>0</v>
      </c>
      <c r="J17" s="65" t="s">
        <v>117</v>
      </c>
      <c r="K17" s="58">
        <v>20000</v>
      </c>
    </row>
    <row r="18" spans="2:11" x14ac:dyDescent="0.15">
      <c r="B18" s="66"/>
      <c r="C18" s="68"/>
      <c r="D18" s="125" t="s">
        <v>221</v>
      </c>
      <c r="E18" s="126">
        <v>0</v>
      </c>
      <c r="F18" s="65" t="s">
        <v>79</v>
      </c>
      <c r="G18" s="58">
        <v>15000</v>
      </c>
      <c r="H18" s="57" t="s">
        <v>103</v>
      </c>
      <c r="I18" s="58">
        <v>20000</v>
      </c>
      <c r="J18" s="65" t="s">
        <v>118</v>
      </c>
      <c r="K18" s="58">
        <v>20000</v>
      </c>
    </row>
    <row r="19" spans="2:11" x14ac:dyDescent="0.15">
      <c r="B19" s="66"/>
      <c r="C19" s="68"/>
      <c r="D19" s="57" t="s">
        <v>62</v>
      </c>
      <c r="E19" s="58">
        <v>20000</v>
      </c>
      <c r="F19" s="65" t="s">
        <v>80</v>
      </c>
      <c r="G19" s="58">
        <v>25000</v>
      </c>
      <c r="H19" s="57" t="s">
        <v>104</v>
      </c>
      <c r="I19" s="58">
        <v>20000</v>
      </c>
      <c r="J19" s="65" t="s">
        <v>119</v>
      </c>
      <c r="K19" s="58">
        <v>25000</v>
      </c>
    </row>
    <row r="20" spans="2:11" x14ac:dyDescent="0.15">
      <c r="B20" s="66"/>
      <c r="C20" s="68"/>
      <c r="D20" s="57" t="s">
        <v>63</v>
      </c>
      <c r="E20" s="58">
        <v>40000</v>
      </c>
      <c r="F20" s="65" t="s">
        <v>81</v>
      </c>
      <c r="G20" s="58">
        <v>25000</v>
      </c>
      <c r="H20" s="57" t="s">
        <v>105</v>
      </c>
      <c r="I20" s="58">
        <v>25000</v>
      </c>
      <c r="J20" s="65" t="s">
        <v>120</v>
      </c>
      <c r="K20" s="58">
        <v>30000</v>
      </c>
    </row>
    <row r="21" spans="2:11" x14ac:dyDescent="0.15">
      <c r="B21" s="66"/>
      <c r="C21" s="68"/>
      <c r="D21" s="57" t="s">
        <v>64</v>
      </c>
      <c r="E21" s="58">
        <v>40000</v>
      </c>
      <c r="F21" s="65" t="s">
        <v>82</v>
      </c>
      <c r="G21" s="58">
        <v>35000</v>
      </c>
      <c r="H21" s="57" t="s">
        <v>106</v>
      </c>
      <c r="I21" s="58">
        <v>30000</v>
      </c>
      <c r="J21" s="65" t="s">
        <v>121</v>
      </c>
      <c r="K21" s="58">
        <v>30000</v>
      </c>
    </row>
    <row r="22" spans="2:11" x14ac:dyDescent="0.15">
      <c r="B22" s="66"/>
      <c r="C22" s="68"/>
      <c r="D22" s="57" t="s">
        <v>65</v>
      </c>
      <c r="E22" s="58">
        <v>50000</v>
      </c>
      <c r="F22" s="65" t="s">
        <v>83</v>
      </c>
      <c r="G22" s="58">
        <v>20000</v>
      </c>
      <c r="H22" s="57" t="s">
        <v>107</v>
      </c>
      <c r="I22" s="58">
        <v>30000</v>
      </c>
      <c r="J22" s="65" t="s">
        <v>122</v>
      </c>
      <c r="K22" s="58">
        <v>30000</v>
      </c>
    </row>
    <row r="23" spans="2:11" x14ac:dyDescent="0.15">
      <c r="B23" s="66"/>
      <c r="C23" s="68"/>
      <c r="D23" s="57" t="s">
        <v>66</v>
      </c>
      <c r="E23" s="58">
        <v>35000</v>
      </c>
      <c r="F23" s="65" t="s">
        <v>84</v>
      </c>
      <c r="G23" s="58">
        <v>25000</v>
      </c>
      <c r="H23" s="57" t="s">
        <v>108</v>
      </c>
      <c r="I23" s="58">
        <v>30000</v>
      </c>
      <c r="J23" s="65" t="s">
        <v>123</v>
      </c>
      <c r="K23" s="58">
        <v>25000</v>
      </c>
    </row>
    <row r="24" spans="2:11" x14ac:dyDescent="0.15">
      <c r="B24" s="66"/>
      <c r="C24" s="68"/>
      <c r="D24" s="57" t="s">
        <v>67</v>
      </c>
      <c r="E24" s="58">
        <v>40000</v>
      </c>
      <c r="F24" s="65" t="s">
        <v>85</v>
      </c>
      <c r="G24" s="58">
        <v>20000</v>
      </c>
      <c r="H24" s="57" t="s">
        <v>109</v>
      </c>
      <c r="I24" s="58">
        <v>25000</v>
      </c>
      <c r="J24" s="69"/>
      <c r="K24" s="69"/>
    </row>
    <row r="25" spans="2:11" x14ac:dyDescent="0.15">
      <c r="B25" s="66"/>
      <c r="C25" s="68"/>
      <c r="D25" s="57" t="s">
        <v>68</v>
      </c>
      <c r="E25" s="58">
        <v>30000</v>
      </c>
      <c r="F25" s="65" t="s">
        <v>86</v>
      </c>
      <c r="G25" s="58">
        <v>35000</v>
      </c>
      <c r="H25" s="69"/>
      <c r="I25" s="59"/>
      <c r="J25" s="65" t="s">
        <v>124</v>
      </c>
      <c r="K25" s="58">
        <v>20000</v>
      </c>
    </row>
    <row r="26" spans="2:11" x14ac:dyDescent="0.15">
      <c r="B26" s="66"/>
      <c r="C26" s="68"/>
      <c r="D26" s="57" t="s">
        <v>69</v>
      </c>
      <c r="E26" s="58">
        <v>70000</v>
      </c>
      <c r="F26" s="65"/>
      <c r="G26" s="58"/>
      <c r="H26" s="57" t="s">
        <v>60</v>
      </c>
      <c r="I26" s="58">
        <v>5000</v>
      </c>
      <c r="J26" s="65" t="s">
        <v>125</v>
      </c>
      <c r="K26" s="58">
        <v>20000</v>
      </c>
    </row>
    <row r="27" spans="2:11" x14ac:dyDescent="0.15">
      <c r="B27" s="66"/>
      <c r="C27" s="68"/>
      <c r="F27" s="65" t="s">
        <v>87</v>
      </c>
      <c r="G27" s="58">
        <v>15000</v>
      </c>
      <c r="H27" s="70"/>
      <c r="I27" s="58"/>
      <c r="J27" s="65" t="s">
        <v>126</v>
      </c>
      <c r="K27" s="58">
        <v>25000</v>
      </c>
    </row>
    <row r="28" spans="2:11" x14ac:dyDescent="0.15">
      <c r="B28" s="66"/>
      <c r="C28" s="68"/>
      <c r="D28" s="57" t="s">
        <v>60</v>
      </c>
      <c r="E28" s="58">
        <v>10000</v>
      </c>
      <c r="F28" s="65" t="s">
        <v>88</v>
      </c>
      <c r="G28" s="58">
        <v>25000</v>
      </c>
      <c r="I28" s="58"/>
      <c r="J28" s="65" t="s">
        <v>127</v>
      </c>
      <c r="K28" s="58">
        <v>30000</v>
      </c>
    </row>
    <row r="29" spans="2:11" x14ac:dyDescent="0.15">
      <c r="B29" s="66"/>
      <c r="C29" s="68"/>
      <c r="D29" s="57"/>
      <c r="E29" s="58"/>
      <c r="F29" s="65" t="s">
        <v>89</v>
      </c>
      <c r="G29" s="58">
        <v>25000</v>
      </c>
      <c r="H29" s="70"/>
      <c r="I29" s="58"/>
      <c r="J29" s="65" t="s">
        <v>128</v>
      </c>
      <c r="K29" s="58">
        <v>30000</v>
      </c>
    </row>
    <row r="30" spans="2:11" x14ac:dyDescent="0.15">
      <c r="B30" s="66"/>
      <c r="C30" s="68"/>
      <c r="D30" s="57"/>
      <c r="E30" s="58"/>
      <c r="F30" s="65" t="s">
        <v>90</v>
      </c>
      <c r="G30" s="58">
        <v>35000</v>
      </c>
      <c r="H30" s="70"/>
      <c r="I30" s="58"/>
      <c r="J30" s="65" t="s">
        <v>129</v>
      </c>
      <c r="K30" s="58">
        <v>30000</v>
      </c>
    </row>
    <row r="31" spans="2:11" x14ac:dyDescent="0.15">
      <c r="B31" s="66"/>
      <c r="C31" s="68"/>
      <c r="D31" s="57"/>
      <c r="E31" s="58"/>
      <c r="F31" s="65" t="s">
        <v>91</v>
      </c>
      <c r="G31" s="58">
        <v>20000</v>
      </c>
      <c r="H31" s="70"/>
      <c r="I31" s="58"/>
      <c r="J31" s="65" t="s">
        <v>130</v>
      </c>
      <c r="K31" s="58">
        <v>25000</v>
      </c>
    </row>
    <row r="32" spans="2:11" x14ac:dyDescent="0.15">
      <c r="B32" s="66"/>
      <c r="C32" s="68"/>
      <c r="D32" s="57"/>
      <c r="E32" s="58"/>
      <c r="F32" s="65" t="s">
        <v>92</v>
      </c>
      <c r="G32" s="58">
        <v>25000</v>
      </c>
      <c r="H32" s="70"/>
      <c r="I32" s="58"/>
      <c r="J32" s="69"/>
      <c r="K32" s="69"/>
    </row>
    <row r="33" spans="2:11" x14ac:dyDescent="0.15">
      <c r="B33" s="66"/>
      <c r="C33" s="68"/>
      <c r="E33" s="58"/>
      <c r="F33" s="65" t="s">
        <v>93</v>
      </c>
      <c r="G33" s="58">
        <v>20000</v>
      </c>
      <c r="H33" s="66"/>
      <c r="I33" s="58"/>
      <c r="J33" s="69"/>
      <c r="K33" s="69"/>
    </row>
    <row r="34" spans="2:11" x14ac:dyDescent="0.15">
      <c r="B34" s="66"/>
      <c r="C34" s="68"/>
      <c r="D34" s="70"/>
      <c r="E34" s="58"/>
      <c r="F34" s="65" t="s">
        <v>94</v>
      </c>
      <c r="G34" s="58">
        <v>35000</v>
      </c>
      <c r="H34" s="66"/>
      <c r="I34" s="58"/>
      <c r="J34" s="65"/>
      <c r="K34" s="58"/>
    </row>
  </sheetData>
  <mergeCells count="9">
    <mergeCell ref="J5:J6"/>
    <mergeCell ref="K5:K6"/>
    <mergeCell ref="B5:B6"/>
    <mergeCell ref="D5:D6"/>
    <mergeCell ref="H5:H6"/>
    <mergeCell ref="C5:C6"/>
    <mergeCell ref="E5:E6"/>
    <mergeCell ref="I5:I6"/>
    <mergeCell ref="F5:F6"/>
  </mergeCells>
  <phoneticPr fontId="3"/>
  <dataValidations count="1">
    <dataValidation type="list" allowBlank="1" showInputMessage="1" showErrorMessage="1" sqref="B14:C14" xr:uid="{00000000-0002-0000-0500-000000000000}">
      <formula1>$P$8:$P$11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申込書記入例</vt:lpstr>
      <vt:lpstr>申込書(会員用)_新規・チャレンジ</vt:lpstr>
      <vt:lpstr>価格表</vt:lpstr>
      <vt:lpstr>申込書_記入例</vt:lpstr>
      <vt:lpstr>JJSTC事務局</vt:lpstr>
      <vt:lpstr>申込書_記入例!Print_Area</vt:lpstr>
      <vt:lpstr>'申込書(会員用)_新規・チャレンジ'!Print_Titles</vt:lpstr>
      <vt:lpstr>申込書_記入例!Print_Titles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河野友作</cp:lastModifiedBy>
  <cp:lastPrinted>2015-11-29T11:26:41Z</cp:lastPrinted>
  <dcterms:created xsi:type="dcterms:W3CDTF">2013-06-11T06:09:17Z</dcterms:created>
  <dcterms:modified xsi:type="dcterms:W3CDTF">2019-12-23T01:41:14Z</dcterms:modified>
</cp:coreProperties>
</file>